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labama ABC\2026\"/>
    </mc:Choice>
  </mc:AlternateContent>
  <xr:revisionPtr revIDLastSave="0" documentId="13_ncr:1_{CEFF87C2-CCFB-4191-A4DD-E19EE633DE02}" xr6:coauthVersionLast="45" xr6:coauthVersionMax="47" xr10:uidLastSave="{00000000-0000-0000-0000-000000000000}"/>
  <bookViews>
    <workbookView xWindow="3120" yWindow="3120" windowWidth="38700" windowHeight="15345" xr2:uid="{E148C0D7-2E21-4EC2-A85D-B484E58C38FF}"/>
  </bookViews>
  <sheets>
    <sheet name="2025 POA" sheetId="3" r:id="rId1"/>
    <sheet name="Last Reset Dates" sheetId="1" r:id="rId2"/>
    <sheet name="R12 ABC Data 9_24" sheetId="4" r:id="rId3"/>
  </sheets>
  <definedNames>
    <definedName name="_xlnm._FilterDatabase" localSheetId="0" hidden="1">'2025 POA'!$F$8:$I$8</definedName>
    <definedName name="_xlnm._FilterDatabase" localSheetId="1" hidden="1">'Last Reset Dates'!$A$1:$J$160</definedName>
    <definedName name="_xlnm._FilterDatabase" localSheetId="2" hidden="1">'R12 ABC Data 9_24'!$A$1:$A$166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4" l="1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E19" i="1" s="1"/>
  <c r="C19" i="4"/>
  <c r="E44" i="1" s="1"/>
  <c r="C20" i="4"/>
  <c r="E32" i="1" s="1"/>
  <c r="C21" i="4"/>
  <c r="E22" i="1" s="1"/>
  <c r="C22" i="4"/>
  <c r="E60" i="1" s="1"/>
  <c r="E51" i="3" s="1"/>
  <c r="C23" i="4"/>
  <c r="E99" i="1" s="1"/>
  <c r="C24" i="4"/>
  <c r="C25" i="4"/>
  <c r="C26" i="4"/>
  <c r="C27" i="4"/>
  <c r="C28" i="4"/>
  <c r="C29" i="4"/>
  <c r="C30" i="4"/>
  <c r="E107" i="1" s="1"/>
  <c r="C31" i="4"/>
  <c r="E72" i="1" s="1"/>
  <c r="C32" i="4"/>
  <c r="E55" i="1" s="1"/>
  <c r="C33" i="4"/>
  <c r="E34" i="1" s="1"/>
  <c r="C34" i="4"/>
  <c r="E88" i="1" s="1"/>
  <c r="C35" i="4"/>
  <c r="C36" i="4"/>
  <c r="C37" i="4"/>
  <c r="C38" i="4"/>
  <c r="C39" i="4"/>
  <c r="C40" i="4"/>
  <c r="C41" i="4"/>
  <c r="E132" i="1" s="1"/>
  <c r="C42" i="4"/>
  <c r="E61" i="1" s="1"/>
  <c r="C43" i="4"/>
  <c r="C44" i="4"/>
  <c r="C45" i="4"/>
  <c r="C46" i="4"/>
  <c r="C47" i="4"/>
  <c r="C48" i="4"/>
  <c r="C49" i="4"/>
  <c r="C50" i="4"/>
  <c r="C51" i="4"/>
  <c r="C52" i="4"/>
  <c r="E156" i="1" s="1"/>
  <c r="C53" i="4"/>
  <c r="E4" i="1" s="1"/>
  <c r="C54" i="4"/>
  <c r="C55" i="4"/>
  <c r="C56" i="4"/>
  <c r="E3" i="1" s="1"/>
  <c r="C57" i="4"/>
  <c r="C58" i="4"/>
  <c r="C59" i="4"/>
  <c r="C60" i="4"/>
  <c r="C61" i="4"/>
  <c r="C62" i="4"/>
  <c r="C63" i="4"/>
  <c r="C64" i="4"/>
  <c r="C65" i="4"/>
  <c r="C66" i="4"/>
  <c r="E59" i="1" s="1"/>
  <c r="C67" i="4"/>
  <c r="C68" i="4"/>
  <c r="C69" i="4"/>
  <c r="C70" i="4"/>
  <c r="C71" i="4"/>
  <c r="C72" i="4"/>
  <c r="E102" i="1" s="1"/>
  <c r="C73" i="4"/>
  <c r="C74" i="4"/>
  <c r="E5" i="1" s="1"/>
  <c r="C75" i="4"/>
  <c r="C76" i="4"/>
  <c r="C77" i="4"/>
  <c r="C78" i="4"/>
  <c r="E30" i="1" s="1"/>
  <c r="C79" i="4"/>
  <c r="E9" i="1" s="1"/>
  <c r="C80" i="4"/>
  <c r="E23" i="1" s="1"/>
  <c r="C81" i="4"/>
  <c r="C82" i="4"/>
  <c r="E36" i="1" s="1"/>
  <c r="C83" i="4"/>
  <c r="E46" i="1" s="1"/>
  <c r="C84" i="4"/>
  <c r="E106" i="1" s="1"/>
  <c r="C85" i="4"/>
  <c r="E67" i="1" s="1"/>
  <c r="C86" i="4"/>
  <c r="E65" i="1" s="1"/>
  <c r="C87" i="4"/>
  <c r="E89" i="1" s="1"/>
  <c r="C88" i="4"/>
  <c r="E97" i="1" s="1"/>
  <c r="C89" i="4"/>
  <c r="C90" i="4"/>
  <c r="C91" i="4"/>
  <c r="C92" i="4"/>
  <c r="E29" i="1" s="1"/>
  <c r="C93" i="4"/>
  <c r="E139" i="1" s="1"/>
  <c r="C94" i="4"/>
  <c r="E78" i="1" s="1"/>
  <c r="C95" i="4"/>
  <c r="E7" i="1" s="1"/>
  <c r="E33" i="3" s="1"/>
  <c r="C96" i="4"/>
  <c r="E155" i="1" s="1"/>
  <c r="C97" i="4"/>
  <c r="E39" i="1" s="1"/>
  <c r="C98" i="4"/>
  <c r="E84" i="1" s="1"/>
  <c r="E23" i="3" s="1"/>
  <c r="C99" i="4"/>
  <c r="E126" i="1" s="1"/>
  <c r="C100" i="4"/>
  <c r="C101" i="4"/>
  <c r="C102" i="4"/>
  <c r="C103" i="4"/>
  <c r="C104" i="4"/>
  <c r="C105" i="4"/>
  <c r="C106" i="4"/>
  <c r="E140" i="1" s="1"/>
  <c r="C107" i="4"/>
  <c r="E69" i="1" s="1"/>
  <c r="C108" i="4"/>
  <c r="C109" i="4"/>
  <c r="E94" i="1" s="1"/>
  <c r="C110" i="4"/>
  <c r="E138" i="1" s="1"/>
  <c r="C111" i="4"/>
  <c r="E147" i="1" s="1"/>
  <c r="C112" i="4"/>
  <c r="E129" i="1" s="1"/>
  <c r="C113" i="4"/>
  <c r="E141" i="1" s="1"/>
  <c r="C114" i="4"/>
  <c r="E28" i="1" s="1"/>
  <c r="C115" i="4"/>
  <c r="E51" i="1" s="1"/>
  <c r="C116" i="4"/>
  <c r="E68" i="1" s="1"/>
  <c r="C117" i="4"/>
  <c r="E81" i="1" s="1"/>
  <c r="C118" i="4"/>
  <c r="E73" i="1" s="1"/>
  <c r="C119" i="4"/>
  <c r="E154" i="1" s="1"/>
  <c r="C120" i="4"/>
  <c r="C121" i="4"/>
  <c r="C122" i="4"/>
  <c r="C123" i="4"/>
  <c r="C124" i="4"/>
  <c r="C125" i="4"/>
  <c r="C126" i="4"/>
  <c r="C127" i="4"/>
  <c r="E38" i="1" s="1"/>
  <c r="C128" i="4"/>
  <c r="E45" i="1" s="1"/>
  <c r="C129" i="4"/>
  <c r="E95" i="1" s="1"/>
  <c r="C130" i="4"/>
  <c r="E101" i="1" s="1"/>
  <c r="C131" i="4"/>
  <c r="E43" i="1" s="1"/>
  <c r="C132" i="4"/>
  <c r="C133" i="4"/>
  <c r="C134" i="4"/>
  <c r="C135" i="4"/>
  <c r="C136" i="4"/>
  <c r="C137" i="4"/>
  <c r="C138" i="4"/>
  <c r="C139" i="4"/>
  <c r="E135" i="1" s="1"/>
  <c r="C140" i="4"/>
  <c r="C141" i="4"/>
  <c r="C142" i="4"/>
  <c r="E24" i="1" s="1"/>
  <c r="C143" i="4"/>
  <c r="E103" i="1" s="1"/>
  <c r="C144" i="4"/>
  <c r="E64" i="1" s="1"/>
  <c r="C145" i="4"/>
  <c r="E109" i="1" s="1"/>
  <c r="C146" i="4"/>
  <c r="E49" i="1" s="1"/>
  <c r="C147" i="4"/>
  <c r="E58" i="1" s="1"/>
  <c r="C148" i="4"/>
  <c r="E42" i="1" s="1"/>
  <c r="C149" i="4"/>
  <c r="E77" i="1" s="1"/>
  <c r="C150" i="4"/>
  <c r="C151" i="4"/>
  <c r="C152" i="4"/>
  <c r="C153" i="4"/>
  <c r="C154" i="4"/>
  <c r="C155" i="4"/>
  <c r="E63" i="1" s="1"/>
  <c r="C156" i="4"/>
  <c r="E143" i="1" s="1"/>
  <c r="C157" i="4"/>
  <c r="C158" i="4"/>
  <c r="E66" i="1" s="1"/>
  <c r="E17" i="3" s="1"/>
  <c r="C159" i="4"/>
  <c r="E158" i="1" s="1"/>
  <c r="C160" i="4"/>
  <c r="E118" i="1" s="1"/>
  <c r="C161" i="4"/>
  <c r="E96" i="1" s="1"/>
  <c r="C162" i="4"/>
  <c r="E83" i="1" s="1"/>
  <c r="E19" i="3" s="1"/>
  <c r="C163" i="4"/>
  <c r="E75" i="1" s="1"/>
  <c r="C164" i="4"/>
  <c r="C165" i="4"/>
  <c r="C166" i="4"/>
  <c r="C167" i="4"/>
  <c r="C168" i="4"/>
  <c r="C169" i="4"/>
  <c r="C170" i="4"/>
  <c r="C171" i="4"/>
  <c r="C172" i="4"/>
  <c r="C3" i="4"/>
  <c r="E91" i="1"/>
  <c r="E31" i="1"/>
  <c r="E38" i="3" s="1"/>
  <c r="E152" i="1"/>
  <c r="E86" i="1"/>
  <c r="E119" i="1"/>
  <c r="E149" i="1"/>
  <c r="E17" i="1"/>
  <c r="E133" i="1"/>
  <c r="E79" i="1"/>
  <c r="E25" i="1"/>
  <c r="E16" i="1"/>
  <c r="E93" i="1"/>
  <c r="E35" i="1"/>
  <c r="E53" i="1"/>
  <c r="E127" i="1"/>
  <c r="E117" i="1"/>
  <c r="E18" i="1"/>
  <c r="E124" i="1"/>
  <c r="E145" i="1"/>
  <c r="E27" i="1"/>
  <c r="E110" i="1"/>
  <c r="E42" i="3" s="1"/>
  <c r="E15" i="1"/>
  <c r="E92" i="1"/>
  <c r="E150" i="1"/>
  <c r="E80" i="1"/>
  <c r="E142" i="1"/>
  <c r="E47" i="1"/>
  <c r="E144" i="1"/>
  <c r="E153" i="1"/>
  <c r="E54" i="1"/>
  <c r="E71" i="1"/>
  <c r="E87" i="1"/>
  <c r="E128" i="1"/>
  <c r="E56" i="1"/>
  <c r="E76" i="1"/>
  <c r="E6" i="1"/>
  <c r="E85" i="1"/>
  <c r="E20" i="1"/>
  <c r="E26" i="1"/>
  <c r="E62" i="3" s="1"/>
  <c r="E123" i="1"/>
  <c r="E148" i="1"/>
  <c r="E40" i="1"/>
  <c r="E146" i="1"/>
  <c r="E8" i="1"/>
  <c r="E13" i="1"/>
  <c r="E116" i="1"/>
  <c r="E108" i="1"/>
  <c r="E11" i="1"/>
  <c r="E131" i="1"/>
  <c r="E33" i="1"/>
  <c r="E115" i="1"/>
  <c r="E121" i="1"/>
  <c r="E125" i="1"/>
  <c r="E57" i="1"/>
  <c r="E21" i="1"/>
  <c r="E100" i="1"/>
  <c r="E105" i="1"/>
  <c r="E50" i="1"/>
  <c r="E14" i="1"/>
  <c r="E40" i="3" s="1"/>
  <c r="E41" i="1"/>
  <c r="E134" i="1"/>
  <c r="E113" i="1"/>
  <c r="E52" i="1"/>
  <c r="E120" i="1"/>
  <c r="E10" i="1"/>
  <c r="E48" i="1"/>
  <c r="E130" i="1"/>
  <c r="E136" i="1"/>
  <c r="E12" i="1"/>
  <c r="E37" i="3" s="1"/>
  <c r="E98" i="1"/>
  <c r="E70" i="1"/>
  <c r="E11" i="3" s="1"/>
  <c r="E82" i="1"/>
  <c r="E74" i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3" i="4"/>
  <c r="E37" i="1"/>
  <c r="E60" i="3" s="1"/>
  <c r="E62" i="1"/>
  <c r="E90" i="1"/>
  <c r="E104" i="1"/>
  <c r="E114" i="1"/>
  <c r="E111" i="1"/>
  <c r="E112" i="1"/>
  <c r="E122" i="1"/>
  <c r="E137" i="1"/>
  <c r="E151" i="1"/>
  <c r="E159" i="1"/>
  <c r="E157" i="1"/>
  <c r="D8" i="3"/>
  <c r="E25" i="3" l="1"/>
  <c r="E56" i="3"/>
  <c r="E61" i="3"/>
  <c r="E13" i="3"/>
  <c r="E16" i="3"/>
  <c r="E41" i="3"/>
  <c r="E46" i="3"/>
  <c r="E34" i="3"/>
  <c r="E30" i="3"/>
  <c r="E6" i="3"/>
  <c r="E44" i="3"/>
  <c r="E53" i="3"/>
  <c r="E21" i="3"/>
  <c r="E18" i="3"/>
  <c r="E52" i="3"/>
  <c r="E24" i="3"/>
  <c r="E31" i="3"/>
  <c r="E14" i="3"/>
  <c r="E48" i="3"/>
  <c r="E12" i="3"/>
  <c r="E15" i="3"/>
  <c r="E55" i="3"/>
  <c r="E32" i="3"/>
  <c r="E9" i="3"/>
  <c r="E50" i="3"/>
  <c r="E28" i="3"/>
  <c r="E36" i="3"/>
  <c r="E5" i="3"/>
  <c r="E54" i="3"/>
  <c r="E4" i="3"/>
  <c r="E29" i="3"/>
  <c r="E43" i="3"/>
  <c r="E7" i="3"/>
  <c r="E63" i="3"/>
  <c r="E20" i="3"/>
  <c r="E27" i="3"/>
  <c r="E59" i="3"/>
  <c r="E49" i="3"/>
  <c r="E47" i="3"/>
  <c r="E39" i="3"/>
  <c r="E22" i="3"/>
  <c r="E57" i="3"/>
  <c r="E26" i="3"/>
  <c r="E10" i="3"/>
  <c r="E35" i="3"/>
  <c r="E58" i="3"/>
  <c r="E45" i="3"/>
  <c r="E8" i="3"/>
  <c r="D20" i="3"/>
  <c r="D21" i="3"/>
  <c r="D22" i="3"/>
  <c r="D23" i="3"/>
  <c r="D24" i="3"/>
  <c r="D25" i="3"/>
  <c r="D26" i="3"/>
  <c r="D27" i="3"/>
  <c r="D12" i="3"/>
  <c r="D13" i="3"/>
  <c r="D14" i="3"/>
  <c r="D15" i="3"/>
  <c r="D17" i="3"/>
  <c r="D4" i="3"/>
  <c r="D5" i="3"/>
  <c r="D6" i="3"/>
  <c r="D7" i="3"/>
  <c r="D16" i="3" l="1"/>
  <c r="D18" i="3"/>
  <c r="D19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9" i="3"/>
  <c r="D10" i="3"/>
  <c r="D11" i="3"/>
</calcChain>
</file>

<file path=xl/sharedStrings.xml><?xml version="1.0" encoding="utf-8"?>
<sst xmlns="http://schemas.openxmlformats.org/spreadsheetml/2006/main" count="1125" uniqueCount="349">
  <si>
    <t>Store Licensee Name</t>
  </si>
  <si>
    <t>City</t>
  </si>
  <si>
    <t>Dollars Shelf</t>
  </si>
  <si>
    <t>Totals</t>
  </si>
  <si>
    <t>STORE # 58  ( AL - F - ABC000005800 )</t>
  </si>
  <si>
    <t>AL, HOOVER</t>
  </si>
  <si>
    <t>STORE # 55  ( AL - F - ABC000005500 )</t>
  </si>
  <si>
    <t>AL, MOUNTAIN BROOK</t>
  </si>
  <si>
    <t>STORE # 177  ( AL - F - ABC000017700 )</t>
  </si>
  <si>
    <t>AL, BIRMINGHAM</t>
  </si>
  <si>
    <t>STORE # 102  ( AL - F - ABC000010200 )</t>
  </si>
  <si>
    <t>AL, TUSCALOOSA</t>
  </si>
  <si>
    <t>STORE # 67  ( AL - F - ABC000006700 )</t>
  </si>
  <si>
    <t>AL, FAIRHOPE</t>
  </si>
  <si>
    <t>STORE # 80  ( AL - F - ABC000008000 )</t>
  </si>
  <si>
    <t>STORE # 77  ( AL - F - ABC000007700 )</t>
  </si>
  <si>
    <t>AL, HUNTSVILLE</t>
  </si>
  <si>
    <t>STORE # 95  ( AL - F - ABC000009500 )</t>
  </si>
  <si>
    <t>AL, DECATUR</t>
  </si>
  <si>
    <t>STORE # 175  ( AL - F - ABC000017500 )</t>
  </si>
  <si>
    <t>AL, MONTGOMERY</t>
  </si>
  <si>
    <t>STORE # 140  ( AL - F - ABC000014000 )</t>
  </si>
  <si>
    <t>STORE # 39  ( AL - F - ABC000003900 )</t>
  </si>
  <si>
    <t>STORE # 84  ( AL - F - ABC000008400 )</t>
  </si>
  <si>
    <t>AL, MOBILE</t>
  </si>
  <si>
    <t>STORE # 238  ( AL - F - ABC000023800 )</t>
  </si>
  <si>
    <t>STORE # 72  ( AL - F - ABC000007200 )</t>
  </si>
  <si>
    <t>STORE # 83  ( AL - F - ABC000008300 )</t>
  </si>
  <si>
    <t>AL, HUEYTOWN</t>
  </si>
  <si>
    <t>STORE # 98  ( AL - F - ABC000009800 )</t>
  </si>
  <si>
    <t>STORE # 109  ( AL - F - ABC000010900 )</t>
  </si>
  <si>
    <t>AL, FULTONDALE</t>
  </si>
  <si>
    <t>STORE # 152  ( AL - F - ABC000015200 )</t>
  </si>
  <si>
    <t>AL, ATHENS</t>
  </si>
  <si>
    <t>STORE # 15  ( AL - F - ABC000001500 )</t>
  </si>
  <si>
    <t>AL, CULLMAN</t>
  </si>
  <si>
    <t>STORE # 20  ( AL - F - ABC000002000 )</t>
  </si>
  <si>
    <t>STORE # 70  ( AL - F - ABC000007000 )</t>
  </si>
  <si>
    <t>STORE # 14  ( AL - F - ABC000001400 )</t>
  </si>
  <si>
    <t>AL, BESSEMER</t>
  </si>
  <si>
    <t>STORE # 45  ( AL - F - ABC000004500 )</t>
  </si>
  <si>
    <t>STORE # 11  ( AL - F - ABC000001100 )</t>
  </si>
  <si>
    <t>STORE # 150  ( AL - F - ABC000015000 )</t>
  </si>
  <si>
    <t>AL, FLORENCE</t>
  </si>
  <si>
    <t>STORE # 44  ( AL - F - ABC000004400 )</t>
  </si>
  <si>
    <t>AL, JASPER</t>
  </si>
  <si>
    <t>STORE # 76  ( AL - F - ABC000007600 )</t>
  </si>
  <si>
    <t>AL, OXFORD</t>
  </si>
  <si>
    <t>STORE # 4  ( AL - F - ABC000000400 )</t>
  </si>
  <si>
    <t>AL, AUBURN</t>
  </si>
  <si>
    <t>STORE # 86  ( AL - F - ABC000008600 )</t>
  </si>
  <si>
    <t>STORE # 24  ( AL - F - ABC000002400 )</t>
  </si>
  <si>
    <t>STORE # 17  ( AL - F - ABC000001700 )</t>
  </si>
  <si>
    <t>AL, FAIRFIELD</t>
  </si>
  <si>
    <t>STORE # 111  ( AL - F - ABC000011100 )</t>
  </si>
  <si>
    <t>STORE # 153  ( AL - F - ABC000015300 )</t>
  </si>
  <si>
    <t>AL, GADSDEN</t>
  </si>
  <si>
    <t>STORE # 124  ( AL - F - ABC000012400 )</t>
  </si>
  <si>
    <t>AL, ENTERPRISE</t>
  </si>
  <si>
    <t>STORE # 82  ( AL - F - ABC000008200 )</t>
  </si>
  <si>
    <t>AL, NORTHPORT</t>
  </si>
  <si>
    <t>STORE # 156  ( AL - F - ABC000015600 )</t>
  </si>
  <si>
    <t>AL, ANNISTON</t>
  </si>
  <si>
    <t>STORE # 32  ( AL - F - ABC000003200 )</t>
  </si>
  <si>
    <t>AL, SELMA</t>
  </si>
  <si>
    <t>STORE # 104  ( AL - F - ABC000010400 )</t>
  </si>
  <si>
    <t>AL, PELL CITY</t>
  </si>
  <si>
    <t>STORE # 176  ( AL - F - ABC000017600 )</t>
  </si>
  <si>
    <t>AL, CHELSEA</t>
  </si>
  <si>
    <t>STORE # 185  ( AL - F - ABC000018500 )</t>
  </si>
  <si>
    <t>AL, MOODY</t>
  </si>
  <si>
    <t>STORE # 125  ( AL - F - ABC000012500 )</t>
  </si>
  <si>
    <t>AL, PELHAM</t>
  </si>
  <si>
    <t>STORE # 19  ( AL - F - ABC000001900 )</t>
  </si>
  <si>
    <t>STORE # 48  ( AL - F - ABC000004800 )</t>
  </si>
  <si>
    <t>AL, MADISON</t>
  </si>
  <si>
    <t>STORE # 43  ( AL - F - ABC000004300 )</t>
  </si>
  <si>
    <t>AL, FOLEY</t>
  </si>
  <si>
    <t>STORE # 59  ( AL - F - ABC000005900 )</t>
  </si>
  <si>
    <t>AL, PRATTVILLE</t>
  </si>
  <si>
    <t>STORE # 1  ( AL - F - ABC000000100 )</t>
  </si>
  <si>
    <t>STORE # 53  ( AL - F - ABC000005300 )</t>
  </si>
  <si>
    <t>AL, MARION</t>
  </si>
  <si>
    <t>STORE # 31  ( AL - F - ABC000003100 )</t>
  </si>
  <si>
    <t>STORE # 151  ( AL - F - ABC000015100 )</t>
  </si>
  <si>
    <t>STORE # 144  ( AL - F - ABC000014400 )</t>
  </si>
  <si>
    <t>STORE # 181  ( AL - F - ABC000018100 )</t>
  </si>
  <si>
    <t>STORE # 21  ( AL - F - ABC000002100 )</t>
  </si>
  <si>
    <t>AL, DAPHNE</t>
  </si>
  <si>
    <t>STORE # 108  ( AL - F - ABC000010800 )</t>
  </si>
  <si>
    <t>AL, DOTHAN</t>
  </si>
  <si>
    <t>STORE # 143  ( AL - F - ABC000014300 )</t>
  </si>
  <si>
    <t>STORE # 87  ( AL - F - ABC000008700 )</t>
  </si>
  <si>
    <t>AL, THEODORE</t>
  </si>
  <si>
    <t>STORE # 183  ( AL - F - ABC000018300 )</t>
  </si>
  <si>
    <t>AL, COTTONDALE</t>
  </si>
  <si>
    <t>STORE # 234  ( AL - F - ABC000023400 )</t>
  </si>
  <si>
    <t>STORE # 66  ( AL - F - ABC000006600 )</t>
  </si>
  <si>
    <t>AL, MUSCLE SHOALS</t>
  </si>
  <si>
    <t>STORE # 186  ( AL - F - ABC000018600 )</t>
  </si>
  <si>
    <t>STORE # 126  ( AL - F - ABC000012600 )</t>
  </si>
  <si>
    <t>STORE # 18  ( AL - F - ABC000001800 )</t>
  </si>
  <si>
    <t>STORE # 69  ( AL - F - ABC000006900 )</t>
  </si>
  <si>
    <t>AL, GUNTERSVILLE</t>
  </si>
  <si>
    <t>STORE # 101  ( AL - F - ABC000010100 )</t>
  </si>
  <si>
    <t>AL, ALEXANDER CITY</t>
  </si>
  <si>
    <t>STORE # 240  ( AL - F - ABC000024000 )</t>
  </si>
  <si>
    <t>AL, GULF SHORES</t>
  </si>
  <si>
    <t>STORE # 65  ( AL - F - ABC000006500 )</t>
  </si>
  <si>
    <t>STORE # 26  ( AL - F - ABC000002600 )</t>
  </si>
  <si>
    <t>STORE # 116  ( AL - F - ABC000011600 )</t>
  </si>
  <si>
    <t>AL, DEMOPOLIS</t>
  </si>
  <si>
    <t>STORE # 68  ( AL - F - ABC000006800 )</t>
  </si>
  <si>
    <t>AL, TALLADEGA</t>
  </si>
  <si>
    <t>STORE # 235  ( AL - F - ABC000023500 )</t>
  </si>
  <si>
    <t>STORE # 105  ( AL - F - ABC000010500 )</t>
  </si>
  <si>
    <t>AL, SPANISH FORT</t>
  </si>
  <si>
    <t>STORE # 184  ( AL - F - ABC000018400 )</t>
  </si>
  <si>
    <t>AL, CALERA</t>
  </si>
  <si>
    <t>STORE # 243  ( AL - F - ABC000024300 )</t>
  </si>
  <si>
    <t>AL, HARTSELLE</t>
  </si>
  <si>
    <t>STORE # 127  ( AL - F - ABC000012700 )</t>
  </si>
  <si>
    <t>AL, WETUMPKA</t>
  </si>
  <si>
    <t>STORE # 129  ( AL - F - ABC000012900 )</t>
  </si>
  <si>
    <t>AL, ALBERTVILLE</t>
  </si>
  <si>
    <t>STORE # 13  ( AL - F - ABC000001300 )</t>
  </si>
  <si>
    <t>AL, RAINBOW CITY</t>
  </si>
  <si>
    <t>STORE # 28  ( AL - F - ABC000002800 )</t>
  </si>
  <si>
    <t>AL, SYLACAUGA</t>
  </si>
  <si>
    <t>STORE # 2  ( AL - F - ABC000000200 )</t>
  </si>
  <si>
    <t>STORE # 119  ( AL - F - ABC000011900 )</t>
  </si>
  <si>
    <t>AL, OZARK</t>
  </si>
  <si>
    <t>STORE # 182  ( AL - F - ABC000018200 )</t>
  </si>
  <si>
    <t>STORE # 61  ( AL - F - ABC000006100 )</t>
  </si>
  <si>
    <t>AL, SARALAND</t>
  </si>
  <si>
    <t>STORE # 233  ( AL - F - ABC000023300 )</t>
  </si>
  <si>
    <t>AL, ALABASTER</t>
  </si>
  <si>
    <t>STORE # 25  ( AL - F - ABC000002500 )</t>
  </si>
  <si>
    <t>STORE # 79  ( AL - F - ABC000007900 )</t>
  </si>
  <si>
    <t>AL, MILLBROOK</t>
  </si>
  <si>
    <t>STORE # 22  ( AL - F - ABC000002200 )</t>
  </si>
  <si>
    <t>AL, JACKSONVILLE</t>
  </si>
  <si>
    <t>STORE # 73  ( AL - F - ABC000007300 )</t>
  </si>
  <si>
    <t>AL, BAY MINETTE</t>
  </si>
  <si>
    <t>STORE # 49  ( AL - F - ABC000004900 )</t>
  </si>
  <si>
    <t>AL, TROY</t>
  </si>
  <si>
    <t>STORE # 239  ( AL - F - ABC000023900 )</t>
  </si>
  <si>
    <t>AL, ORANGE BEACH</t>
  </si>
  <si>
    <t>STORE # 92  ( AL - F - ABC000009200 )</t>
  </si>
  <si>
    <t>STORE # 51  ( AL - F - ABC000005100 )</t>
  </si>
  <si>
    <t>AL, EUFALA</t>
  </si>
  <si>
    <t>STORE # 62  ( AL - F - ABC000006200 )</t>
  </si>
  <si>
    <t>STORE # 75  ( AL - F - ABC000007500 )</t>
  </si>
  <si>
    <t>AL, JACKSON</t>
  </si>
  <si>
    <t>STORE # 148  ( AL - F - ABC000014800 )</t>
  </si>
  <si>
    <t>AL, SCOTTSBORO</t>
  </si>
  <si>
    <t>STORE # 226  ( AL - F - ABC000022600 )</t>
  </si>
  <si>
    <t>AL, OPELIKA</t>
  </si>
  <si>
    <t>STORE # 142  ( AL - F - ABC000014200 )</t>
  </si>
  <si>
    <t>AL, GREENVILLE</t>
  </si>
  <si>
    <t>STORE # 30  ( AL - F - ABC000003000 )</t>
  </si>
  <si>
    <t>STORE # 3  ( AL - F - ABC000000300 )</t>
  </si>
  <si>
    <t>STORE # 155  ( AL - F - ABC000015500 )</t>
  </si>
  <si>
    <t>AL, FORT PAYNE</t>
  </si>
  <si>
    <t>STORE # 46  ( AL - F - ABC000004600 )</t>
  </si>
  <si>
    <t>AL, CLANTON</t>
  </si>
  <si>
    <t>STORE # 7  ( AL - F - ABC000000700 )</t>
  </si>
  <si>
    <t>STORE # 94  ( AL - F - ABC000009400 )</t>
  </si>
  <si>
    <t>STORE # 8  ( AL - F - ABC000000800 )</t>
  </si>
  <si>
    <t>STORE # 138  ( AL - F - ABC000013800 )</t>
  </si>
  <si>
    <t>STORE # 179  ( AL - F - ABC000017900 )</t>
  </si>
  <si>
    <t>AL, ROBERTSDALE</t>
  </si>
  <si>
    <t>STORE # 232  ( AL - F - ABC000023200 )</t>
  </si>
  <si>
    <t>AL, ONEONTA</t>
  </si>
  <si>
    <t>STORE # 85  ( AL - F - ABC000008500 )</t>
  </si>
  <si>
    <t>STORE # 141  ( AL - F - ABC000014100 )</t>
  </si>
  <si>
    <t>AL, SEMMES</t>
  </si>
  <si>
    <t>STORE # 12  ( AL - F - ABC000001200 )</t>
  </si>
  <si>
    <t>STORE # 146  ( AL - F - ABC000014600 )</t>
  </si>
  <si>
    <t>STORE # 230  ( AL - F - ABC000023000 )</t>
  </si>
  <si>
    <t>AL, PINSON</t>
  </si>
  <si>
    <t>STORE # 29  ( AL - F - ABC000002900 )</t>
  </si>
  <si>
    <t>AL, HELENA</t>
  </si>
  <si>
    <t>STORE # 93  ( AL - F - ABC000009300 )</t>
  </si>
  <si>
    <t>AL, EIGHT MILE</t>
  </si>
  <si>
    <t>STORE # 97  ( AL - F - ABC000009700 )</t>
  </si>
  <si>
    <t>AL, BROWNSBORO</t>
  </si>
  <si>
    <t>STORE # 5  ( AL - F - ABC000000500 )</t>
  </si>
  <si>
    <t>STORE # 96  ( AL - F - ABC000009600 )</t>
  </si>
  <si>
    <t>AL, TUSKEGEE</t>
  </si>
  <si>
    <t>STORE # 33  ( AL - F - ABC000003300 )</t>
  </si>
  <si>
    <t>STORE # 23  ( AL - F - ABC000002300 )</t>
  </si>
  <si>
    <t>STORE # 90  ( AL - F - ABC000009000 )</t>
  </si>
  <si>
    <t>STORE # 113  ( AL - F - ABC000011300 )</t>
  </si>
  <si>
    <t>AL, CAMDEN</t>
  </si>
  <si>
    <t>STORE # 134  ( AL - F - ABC000013400 )</t>
  </si>
  <si>
    <t>AL, BRENT</t>
  </si>
  <si>
    <t>STORE # 118  ( AL - F - ABC000011800 )</t>
  </si>
  <si>
    <t>STORE # 225  ( AL - F - ABC000022500 )</t>
  </si>
  <si>
    <t>AL, RUSSELLVILLE</t>
  </si>
  <si>
    <t>STORE # 122  ( AL - F - ABC000012200 )</t>
  </si>
  <si>
    <t>AL, ATTALLA</t>
  </si>
  <si>
    <t>STORE # 89  ( AL - F - ABC000008900 )</t>
  </si>
  <si>
    <t>STORE # 164  ( AL - F - ABC000016400 )</t>
  </si>
  <si>
    <t>STORE # 107  ( AL - F - ABC000010700 )</t>
  </si>
  <si>
    <t>AL, SPRINGVILLE</t>
  </si>
  <si>
    <t>STORE # 135  ( AL - F - ABC000013500 )</t>
  </si>
  <si>
    <t>STORE # 110  ( AL - F - ABC000011000 )</t>
  </si>
  <si>
    <t>AL, TALLASSEE</t>
  </si>
  <si>
    <t>STORE # 165  ( AL - F - ABC000016500 )</t>
  </si>
  <si>
    <t>AL, MOUNT VERNON</t>
  </si>
  <si>
    <t>STORE # 27  ( AL - F - ABC000002700 )</t>
  </si>
  <si>
    <t>AL, CHILDERSBURG</t>
  </si>
  <si>
    <t>STORE # 154  ( AL - F - ABC000015400 )</t>
  </si>
  <si>
    <t>AL, WINFIELD</t>
  </si>
  <si>
    <t>STORE # 228  ( AL - F - ABC000022800 )</t>
  </si>
  <si>
    <t>AL, CENTRE</t>
  </si>
  <si>
    <t>STORE # 115  ( AL - F - ABC000011500 )</t>
  </si>
  <si>
    <t>AL, GREENSBORO</t>
  </si>
  <si>
    <t>STORE # 42  ( AL - F - ABC000004200 )</t>
  </si>
  <si>
    <t>AL, BREWTON</t>
  </si>
  <si>
    <t>STORE # 120  ( AL - F - ABC000012000 )</t>
  </si>
  <si>
    <t>AL, DALEVILLE</t>
  </si>
  <si>
    <t>STORE # 9  ( AL - F - ABC000000900 )</t>
  </si>
  <si>
    <t>AL, LINCOLN</t>
  </si>
  <si>
    <t>STORE # 60  ( AL - F - ABC000006000 )</t>
  </si>
  <si>
    <t>AL, LIVINGSTON</t>
  </si>
  <si>
    <t>STORE # 40  ( AL - F - ABC000004000 )</t>
  </si>
  <si>
    <t>AL, ANDALUSIA</t>
  </si>
  <si>
    <t>STORE # 123  ( AL - F - ABC000012300 )</t>
  </si>
  <si>
    <t>AL, EVERGREEN</t>
  </si>
  <si>
    <t>STORE # 41  ( AL - F - ABC000004100 )</t>
  </si>
  <si>
    <t>AL, ATMORE</t>
  </si>
  <si>
    <t>STORE # 56  ( AL - F - ABC000005600 )</t>
  </si>
  <si>
    <t>AL, EUTAW</t>
  </si>
  <si>
    <t>STORE # 36  ( AL - F - ABC000003600 )</t>
  </si>
  <si>
    <t>AL, HEADLAND</t>
  </si>
  <si>
    <t>STORE # 52  ( AL - F - ABC000005200 )</t>
  </si>
  <si>
    <t>AL, UNION SPRINGS</t>
  </si>
  <si>
    <t>STORE # 227  ( AL - F - ABC000022700 )</t>
  </si>
  <si>
    <t>AL, ALICEVILLE</t>
  </si>
  <si>
    <t>STORE # 63  ( AL - F - ABC000006300 )</t>
  </si>
  <si>
    <t>AL, PIKE ROAD</t>
  </si>
  <si>
    <t>STORE # 50  ( AL - F - ABC000005000 )</t>
  </si>
  <si>
    <t>AL, PHENIX CITY</t>
  </si>
  <si>
    <t>STORE # 78  ( AL - F - ABC000007800 )</t>
  </si>
  <si>
    <t>AL, WEDOWEE</t>
  </si>
  <si>
    <t>STORE # 74  ( AL - F - ABC000007400 )</t>
  </si>
  <si>
    <t>AL, SHEFFIELD</t>
  </si>
  <si>
    <t>STORE # 121  ( AL - F - ABC000012100 )</t>
  </si>
  <si>
    <t>AL, COLUMBIANA</t>
  </si>
  <si>
    <t>STORE # 57  ( AL - F - ABC000005700 )</t>
  </si>
  <si>
    <t>AL, LINEVILLE</t>
  </si>
  <si>
    <t>STORE # 131  ( AL - F - ABC000013100 )</t>
  </si>
  <si>
    <t>AL, LAFAYETTE</t>
  </si>
  <si>
    <t>STORE # 10  ( AL - F - ABC000001000 )</t>
  </si>
  <si>
    <t>AL, CITRONELLE</t>
  </si>
  <si>
    <t>STORE # 103  ( AL - F - ABC000010300 )</t>
  </si>
  <si>
    <t>AL, ASHVILLE</t>
  </si>
  <si>
    <t>STORE # 54  ( AL - F - ABC000005400 )</t>
  </si>
  <si>
    <t>STORE # 35  ( AL - F - ABC000003500 )</t>
  </si>
  <si>
    <t>AL, BUTLER</t>
  </si>
  <si>
    <t>STORE # 6  ( AL - F - ABC000000600 )</t>
  </si>
  <si>
    <t>AL, GENEVA</t>
  </si>
  <si>
    <t>STORE # 231  ( AL - F - ABC000023100 )</t>
  </si>
  <si>
    <t>AL, HEFLIN</t>
  </si>
  <si>
    <t>STORE # 71  ( AL - F - ABC000007100 )</t>
  </si>
  <si>
    <t>AL, CLAYTON</t>
  </si>
  <si>
    <t>STORE # 112  ( AL - F - ABC000011200 )</t>
  </si>
  <si>
    <t>Store #</t>
  </si>
  <si>
    <t>Reset Month</t>
  </si>
  <si>
    <t>Reset Year</t>
  </si>
  <si>
    <t>H1</t>
  </si>
  <si>
    <t>H2</t>
  </si>
  <si>
    <t xml:space="preserve">H2 </t>
  </si>
  <si>
    <t xml:space="preserve">H1 </t>
  </si>
  <si>
    <t>Top 40</t>
  </si>
  <si>
    <t>41 to 80</t>
  </si>
  <si>
    <t>81 to 120</t>
  </si>
  <si>
    <t>Date</t>
  </si>
  <si>
    <t>Team</t>
  </si>
  <si>
    <t>North</t>
  </si>
  <si>
    <t>Birmingham Metro</t>
  </si>
  <si>
    <t>Central</t>
  </si>
  <si>
    <t>South</t>
  </si>
  <si>
    <t>Reset Date</t>
  </si>
  <si>
    <t>Region</t>
  </si>
  <si>
    <t>B'Ham</t>
  </si>
  <si>
    <t>$ Ranking</t>
  </si>
  <si>
    <t>Dollar Ranking</t>
  </si>
  <si>
    <t>STORE # 192  ( AL - F - ABC000019200 )</t>
  </si>
  <si>
    <t>STORE # 193  ( AL - F - ABC000019300 )</t>
  </si>
  <si>
    <t>STORE # 194  ( AL - F - ABC000019400 )</t>
  </si>
  <si>
    <t>STORE # 236  ( AL - F - ABC000023600 )</t>
  </si>
  <si>
    <t>STORE # 237  ( AL - F - ABC000023700 )</t>
  </si>
  <si>
    <t>STORE # 245  ( AL - F - ABC000024500 )</t>
  </si>
  <si>
    <t>Store Number</t>
  </si>
  <si>
    <t>STORE # 34  ( AL - F - ABC000003400 )</t>
  </si>
  <si>
    <t>STORE # 99  ( AL - F - ABC000009900 )</t>
  </si>
  <si>
    <t>STORE # 132  ( AL - F - ABC000013200 )</t>
  </si>
  <si>
    <t>STORE # 196  ( AL - F - ABC000019600 )</t>
  </si>
  <si>
    <t>STORE # 246  ( AL - F - ABC000024600 )</t>
  </si>
  <si>
    <t>STORE # 247  ( AL - F - ABC000024700 )</t>
  </si>
  <si>
    <t>on reset date page</t>
  </si>
  <si>
    <t>AL, DADEVILLE</t>
  </si>
  <si>
    <t>2025 REAL ESTATE:  101, 186, 79, 142, 129, 28</t>
  </si>
  <si>
    <t>120 to 157</t>
  </si>
  <si>
    <t>Dollar Share</t>
  </si>
  <si>
    <t>Additional Resets</t>
  </si>
  <si>
    <t>Dollars Retail R12TY</t>
  </si>
  <si>
    <t>Dollars Retail R12LY</t>
  </si>
  <si>
    <t>Dollars Retail R12 % Chng</t>
  </si>
  <si>
    <t>MAIN WHSE  ( AL - F - MAIN WHSE )</t>
  </si>
  <si>
    <t>STORE # 244  ( AL - F - ABC000024400 )</t>
  </si>
  <si>
    <t>STORE # 117  ( AL - F - ABC000011700 )</t>
  </si>
  <si>
    <t>AL, THOMASVILLE</t>
  </si>
  <si>
    <t>Sept Other</t>
  </si>
  <si>
    <t>other other</t>
  </si>
  <si>
    <t>July Other</t>
  </si>
  <si>
    <t>Wednesday</t>
  </si>
  <si>
    <t>Closed</t>
  </si>
  <si>
    <t>Remodel</t>
  </si>
  <si>
    <t>March other</t>
  </si>
  <si>
    <t>May other</t>
  </si>
  <si>
    <t>Jan 12th</t>
  </si>
  <si>
    <t>Feb 9th</t>
  </si>
  <si>
    <t>Feb 23th</t>
  </si>
  <si>
    <t>March 2nd</t>
  </si>
  <si>
    <t>April 6th</t>
  </si>
  <si>
    <t>April 20th</t>
  </si>
  <si>
    <t>May 18th</t>
  </si>
  <si>
    <t>June 8th</t>
  </si>
  <si>
    <t>June 22nd</t>
  </si>
  <si>
    <t>July 13th</t>
  </si>
  <si>
    <t>Aug 10th</t>
  </si>
  <si>
    <t>Aug 24th</t>
  </si>
  <si>
    <t>Sep 14th</t>
  </si>
  <si>
    <t>Oct 5th</t>
  </si>
  <si>
    <t>Oct 19th</t>
  </si>
  <si>
    <t>2026 Reset Plan Of Action</t>
  </si>
  <si>
    <t>Remodels for 2026</t>
  </si>
  <si>
    <t>Month</t>
  </si>
  <si>
    <t>Territory</t>
  </si>
  <si>
    <t xml:space="preserve">Sept </t>
  </si>
  <si>
    <t>July</t>
  </si>
  <si>
    <t>March</t>
  </si>
  <si>
    <t>May</t>
  </si>
  <si>
    <t>January</t>
  </si>
  <si>
    <t>11, 70, 59, 71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</si>
</sst>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3" fillId="0" borderId="1" xfId="0" applyFont="1" applyBorder="1"/>
    <xf numFmtId="0" fontId="0" fillId="0" borderId="1" xfId="0" applyBorder="1"/>
    <xf numFmtId="0" fontId="0" fillId="4" borderId="0" xfId="0" applyFill="1"/>
    <xf numFmtId="0" fontId="0" fillId="5" borderId="0" xfId="0" applyFill="1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quotePrefix="1" applyBorder="1"/>
    <xf numFmtId="0" fontId="0" fillId="2" borderId="0" xfId="0" applyFill="1" applyBorder="1"/>
    <xf numFmtId="0" fontId="0" fillId="3" borderId="0" xfId="0" applyFill="1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7" fontId="0" fillId="0" borderId="0" xfId="1" applyNumberFormat="1" applyFont="1" applyBorder="1"/>
    <xf numFmtId="0" fontId="0" fillId="0" borderId="0" xfId="0" applyFont="1"/>
    <xf numFmtId="0" fontId="0" fillId="0" borderId="1" xfId="0" applyFill="1" applyBorder="1"/>
    <xf numFmtId="16" fontId="0" fillId="0" borderId="0" xfId="0" applyNumberFormat="1" applyBorder="1"/>
    <xf numFmtId="44" fontId="0" fillId="0" borderId="0" xfId="2" applyFont="1"/>
    <xf numFmtId="9" fontId="0" fillId="0" borderId="0" xfId="3" applyFont="1" applyBorder="1"/>
    <xf numFmtId="44" fontId="0" fillId="0" borderId="1" xfId="2" applyFont="1" applyBorder="1" applyAlignment="1">
      <alignment horizontal="center" vertical="center"/>
    </xf>
    <xf numFmtId="0" fontId="0" fillId="0" borderId="0" xfId="0" applyFill="1" applyBorder="1"/>
    <xf numFmtId="0" fontId="0" fillId="4" borderId="0" xfId="0" applyFill="1" applyBorder="1"/>
    <xf numFmtId="0" fontId="0" fillId="6" borderId="0" xfId="0" applyFill="1" applyBorder="1"/>
    <xf numFmtId="0" fontId="0" fillId="6" borderId="0" xfId="0" applyFill="1"/>
    <xf numFmtId="16" fontId="0" fillId="0" borderId="0" xfId="0" applyNumberFormat="1" applyFill="1" applyBorder="1"/>
    <xf numFmtId="0" fontId="3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9C27F-0274-4ECC-ABBB-3DEFF1410C4A}">
  <sheetPr>
    <pageSetUpPr fitToPage="1"/>
  </sheetPr>
  <dimension ref="A1:I63"/>
  <sheetViews>
    <sheetView tabSelected="1" topLeftCell="A4" workbookViewId="0">
      <selection activeCell="F14" sqref="F14"/>
    </sheetView>
  </sheetViews>
  <sheetFormatPr defaultRowHeight="15" x14ac:dyDescent="0.25"/>
  <cols>
    <col min="1" max="1" width="10.7109375" bestFit="1" customWidth="1"/>
    <col min="2" max="2" width="17.85546875" bestFit="1" customWidth="1"/>
    <col min="3" max="3" width="7.140625" bestFit="1" customWidth="1"/>
    <col min="4" max="4" width="21.42578125" bestFit="1" customWidth="1"/>
    <col min="5" max="5" width="21.42578125" customWidth="1"/>
    <col min="6" max="6" width="33" bestFit="1" customWidth="1"/>
    <col min="7" max="7" width="21.42578125" bestFit="1" customWidth="1"/>
    <col min="8" max="8" width="8.7109375" bestFit="1" customWidth="1"/>
    <col min="9" max="9" width="11.7109375" bestFit="1" customWidth="1"/>
  </cols>
  <sheetData>
    <row r="1" spans="1:9" x14ac:dyDescent="0.25">
      <c r="A1" s="28" t="s">
        <v>339</v>
      </c>
      <c r="B1" s="28"/>
      <c r="C1" s="28"/>
      <c r="D1" s="28"/>
      <c r="E1" s="28"/>
    </row>
    <row r="3" spans="1:9" x14ac:dyDescent="0.25">
      <c r="A3" s="5" t="s">
        <v>279</v>
      </c>
      <c r="B3" s="5" t="s">
        <v>280</v>
      </c>
      <c r="C3" s="5" t="s">
        <v>269</v>
      </c>
      <c r="D3" s="5" t="s">
        <v>1</v>
      </c>
      <c r="E3" s="5" t="s">
        <v>289</v>
      </c>
      <c r="F3" s="9" t="s">
        <v>340</v>
      </c>
    </row>
    <row r="4" spans="1:9" x14ac:dyDescent="0.25">
      <c r="A4" s="5" t="s">
        <v>324</v>
      </c>
      <c r="B4" s="6" t="s">
        <v>281</v>
      </c>
      <c r="C4" s="6">
        <v>228</v>
      </c>
      <c r="D4" s="6" t="str">
        <f>VLOOKUP(C4,'Last Reset Dates'!$B$2:$C$157,2,0)</f>
        <v>AL, CENTRE</v>
      </c>
      <c r="E4" s="22">
        <f>VLOOKUP(C4,'Last Reset Dates'!$B$2:$E$158,4,0)</f>
        <v>1011686.34</v>
      </c>
      <c r="F4" s="3" t="s">
        <v>348</v>
      </c>
    </row>
    <row r="5" spans="1:9" x14ac:dyDescent="0.25">
      <c r="A5" s="5"/>
      <c r="B5" s="6" t="s">
        <v>282</v>
      </c>
      <c r="C5" s="6">
        <v>185</v>
      </c>
      <c r="D5" s="6" t="str">
        <f>VLOOKUP(C5,'Last Reset Dates'!$B$2:$C$157,2,0)</f>
        <v>AL, MOODY</v>
      </c>
      <c r="E5" s="22">
        <f>VLOOKUP(C5,'Last Reset Dates'!$B$2:$E$158,4,0)</f>
        <v>3059948.1</v>
      </c>
      <c r="F5" s="17"/>
    </row>
    <row r="6" spans="1:9" x14ac:dyDescent="0.25">
      <c r="A6" s="5"/>
      <c r="B6" s="18" t="s">
        <v>283</v>
      </c>
      <c r="C6" s="18">
        <v>126</v>
      </c>
      <c r="D6" s="6" t="str">
        <f>VLOOKUP(C6,'Last Reset Dates'!$B$2:$C$157,2,0)</f>
        <v>AL, DOTHAN</v>
      </c>
      <c r="E6" s="22">
        <f>VLOOKUP(C6,'Last Reset Dates'!$B$2:$E$158,4,0)</f>
        <v>2291226.4500000002</v>
      </c>
      <c r="F6" s="9"/>
    </row>
    <row r="7" spans="1:9" x14ac:dyDescent="0.25">
      <c r="A7" s="5"/>
      <c r="B7" s="6" t="s">
        <v>284</v>
      </c>
      <c r="C7" s="6">
        <v>240</v>
      </c>
      <c r="D7" s="6" t="str">
        <f>VLOOKUP(C7,'Last Reset Dates'!$B$2:$C$157,2,0)</f>
        <v>AL, GULF SHORES</v>
      </c>
      <c r="E7" s="22">
        <f>VLOOKUP(C7,'Last Reset Dates'!$B$2:$E$158,4,0)</f>
        <v>2283731.37</v>
      </c>
      <c r="F7" s="9" t="s">
        <v>308</v>
      </c>
    </row>
    <row r="8" spans="1:9" x14ac:dyDescent="0.25">
      <c r="A8" s="5" t="s">
        <v>325</v>
      </c>
      <c r="B8" s="6" t="s">
        <v>281</v>
      </c>
      <c r="C8" s="6">
        <v>19</v>
      </c>
      <c r="D8" s="6" t="str">
        <f>VLOOKUP(C8,'Last Reset Dates'!$B$2:$C$157,2,0)</f>
        <v>AL, DECATUR</v>
      </c>
      <c r="E8" s="22">
        <f>VLOOKUP(C8,'Last Reset Dates'!$B$2:$E$158,4,0)</f>
        <v>3424310.04</v>
      </c>
      <c r="F8" s="6" t="s">
        <v>0</v>
      </c>
      <c r="G8" s="6" t="s">
        <v>1</v>
      </c>
      <c r="H8" s="6" t="s">
        <v>342</v>
      </c>
      <c r="I8" s="6" t="s">
        <v>341</v>
      </c>
    </row>
    <row r="9" spans="1:9" x14ac:dyDescent="0.25">
      <c r="A9" s="5"/>
      <c r="B9" s="6" t="s">
        <v>282</v>
      </c>
      <c r="C9" s="6">
        <v>83</v>
      </c>
      <c r="D9" s="6" t="str">
        <f>VLOOKUP(C9,'Last Reset Dates'!$B$2:$C$157,2,0)</f>
        <v>AL, HUEYTOWN</v>
      </c>
      <c r="E9" s="22">
        <f>VLOOKUP(C9,'Last Reset Dates'!$B$2:$E$158,4,0)</f>
        <v>4467689.6900000004</v>
      </c>
      <c r="F9" s="23" t="s">
        <v>54</v>
      </c>
      <c r="G9" t="s">
        <v>9</v>
      </c>
      <c r="H9" t="s">
        <v>287</v>
      </c>
      <c r="I9" t="s">
        <v>345</v>
      </c>
    </row>
    <row r="10" spans="1:9" x14ac:dyDescent="0.25">
      <c r="A10" s="5"/>
      <c r="B10" s="6" t="s">
        <v>283</v>
      </c>
      <c r="C10" s="6">
        <v>2</v>
      </c>
      <c r="D10" s="6" t="str">
        <f>VLOOKUP(C10,'Last Reset Dates'!$B$2:$C$157,2,0)</f>
        <v>AL, MONTGOMERY</v>
      </c>
      <c r="E10" s="22">
        <f>VLOOKUP(C10,'Last Reset Dates'!$B$2:$E$158,4,0)</f>
        <v>1960795.29</v>
      </c>
      <c r="F10" s="23" t="s">
        <v>46</v>
      </c>
      <c r="G10" t="s">
        <v>47</v>
      </c>
      <c r="H10" t="s">
        <v>287</v>
      </c>
      <c r="I10" t="s">
        <v>346</v>
      </c>
    </row>
    <row r="11" spans="1:9" x14ac:dyDescent="0.25">
      <c r="A11" s="5"/>
      <c r="B11" s="6" t="s">
        <v>284</v>
      </c>
      <c r="C11" s="6">
        <v>239</v>
      </c>
      <c r="D11" s="6" t="str">
        <f>VLOOKUP(C11,'Last Reset Dates'!$B$2:$C$157,2,0)</f>
        <v>AL, ORANGE BEACH</v>
      </c>
      <c r="E11" s="22">
        <f>VLOOKUP(C11,'Last Reset Dates'!$B$2:$E$158,4,0)</f>
        <v>1884629.07</v>
      </c>
      <c r="F11" t="s">
        <v>188</v>
      </c>
      <c r="G11" t="s">
        <v>189</v>
      </c>
      <c r="H11" t="s">
        <v>283</v>
      </c>
      <c r="I11" t="s">
        <v>347</v>
      </c>
    </row>
    <row r="12" spans="1:9" x14ac:dyDescent="0.25">
      <c r="A12" s="5" t="s">
        <v>326</v>
      </c>
      <c r="B12" s="6" t="s">
        <v>281</v>
      </c>
      <c r="C12" s="6">
        <v>151</v>
      </c>
      <c r="D12" s="6" t="str">
        <f>VLOOKUP(C12,'Last Reset Dates'!$B$2:$C$157,2,0)</f>
        <v>AL, HUNTSVILLE</v>
      </c>
      <c r="E12" s="22">
        <f>VLOOKUP(C12,'Last Reset Dates'!$B$2:$E$158,4,0)</f>
        <v>2793523.89</v>
      </c>
      <c r="F12" t="s">
        <v>237</v>
      </c>
      <c r="G12" t="s">
        <v>238</v>
      </c>
      <c r="H12" t="s">
        <v>283</v>
      </c>
      <c r="I12" t="s">
        <v>347</v>
      </c>
    </row>
    <row r="13" spans="1:9" x14ac:dyDescent="0.25">
      <c r="A13" s="5"/>
      <c r="B13" s="6" t="s">
        <v>282</v>
      </c>
      <c r="C13" s="6">
        <v>143</v>
      </c>
      <c r="D13" s="6" t="str">
        <f>VLOOKUP(C13,'Last Reset Dates'!$B$2:$C$157,2,0)</f>
        <v>AL, BIRMINGHAM</v>
      </c>
      <c r="E13" s="22">
        <f>VLOOKUP(C13,'Last Reset Dates'!$B$2:$E$158,4,0)</f>
        <v>3181525.35</v>
      </c>
      <c r="F13" t="s">
        <v>262</v>
      </c>
      <c r="G13" t="s">
        <v>263</v>
      </c>
      <c r="H13" t="s">
        <v>283</v>
      </c>
      <c r="I13" s="3" t="s">
        <v>319</v>
      </c>
    </row>
    <row r="14" spans="1:9" x14ac:dyDescent="0.25">
      <c r="A14" s="5"/>
      <c r="B14" s="6" t="s">
        <v>283</v>
      </c>
      <c r="C14" s="6">
        <v>49</v>
      </c>
      <c r="D14" s="6" t="str">
        <f>VLOOKUP(C14,'Last Reset Dates'!$B$2:$C$157,2,0)</f>
        <v>AL, TROY</v>
      </c>
      <c r="E14" s="22">
        <f>VLOOKUP(C14,'Last Reset Dates'!$B$2:$E$158,4,0)</f>
        <v>1956715.32</v>
      </c>
      <c r="F14" s="23" t="s">
        <v>12</v>
      </c>
      <c r="G14" t="s">
        <v>13</v>
      </c>
      <c r="H14" t="s">
        <v>284</v>
      </c>
      <c r="I14" t="s">
        <v>343</v>
      </c>
    </row>
    <row r="15" spans="1:9" x14ac:dyDescent="0.25">
      <c r="A15" s="5"/>
      <c r="B15" s="6" t="s">
        <v>284</v>
      </c>
      <c r="C15" s="6">
        <v>93</v>
      </c>
      <c r="D15" s="6" t="str">
        <f>VLOOKUP(C15,'Last Reset Dates'!$B$2:$C$157,2,0)</f>
        <v>AL, EIGHT MILE</v>
      </c>
      <c r="E15" s="22">
        <f>VLOOKUP(C15,'Last Reset Dates'!$B$2:$E$158,4,0)</f>
        <v>2015678.29</v>
      </c>
      <c r="F15" s="23" t="s">
        <v>23</v>
      </c>
      <c r="G15" t="s">
        <v>24</v>
      </c>
      <c r="H15" t="s">
        <v>284</v>
      </c>
      <c r="I15" t="s">
        <v>344</v>
      </c>
    </row>
    <row r="16" spans="1:9" x14ac:dyDescent="0.25">
      <c r="A16" s="5" t="s">
        <v>327</v>
      </c>
      <c r="B16" s="6" t="s">
        <v>281</v>
      </c>
      <c r="C16" s="6">
        <v>69</v>
      </c>
      <c r="D16" s="6" t="str">
        <f>VLOOKUP(C16,'Last Reset Dates'!$B$2:$C$157,2,0)</f>
        <v>AL, GUNTERSVILLE</v>
      </c>
      <c r="E16" s="22">
        <f>VLOOKUP(C16,'Last Reset Dates'!$B$2:$E$158,4,0)</f>
        <v>2412190.7799999998</v>
      </c>
      <c r="F16" s="23"/>
    </row>
    <row r="17" spans="1:8" x14ac:dyDescent="0.25">
      <c r="A17" s="5"/>
      <c r="B17" s="6" t="s">
        <v>282</v>
      </c>
      <c r="C17" s="6">
        <v>57</v>
      </c>
      <c r="D17" s="6" t="str">
        <f>VLOOKUP(C17,'Last Reset Dates'!$B$2:$C$157,2,0)</f>
        <v>AL, LINEVILLE</v>
      </c>
      <c r="E17" s="22">
        <f>VLOOKUP(C17,'Last Reset Dates'!$B$2:$E$158,4,0)</f>
        <v>505940.24</v>
      </c>
    </row>
    <row r="18" spans="1:8" x14ac:dyDescent="0.25">
      <c r="A18" s="5"/>
      <c r="B18" s="6" t="s">
        <v>283</v>
      </c>
      <c r="C18" s="6">
        <v>124</v>
      </c>
      <c r="D18" s="6" t="str">
        <f>VLOOKUP(C18,'Last Reset Dates'!$B$2:$C$157,2,0)</f>
        <v>AL, ENTERPRISE</v>
      </c>
      <c r="E18" s="22">
        <f>VLOOKUP(C18,'Last Reset Dates'!$B$2:$E$158,4,0)</f>
        <v>3629346.27</v>
      </c>
    </row>
    <row r="19" spans="1:8" x14ac:dyDescent="0.25">
      <c r="A19" s="5"/>
      <c r="B19" s="6" t="s">
        <v>284</v>
      </c>
      <c r="C19" s="6">
        <v>43</v>
      </c>
      <c r="D19" s="6" t="str">
        <f>VLOOKUP(C19,'Last Reset Dates'!$B$2:$C$157,2,0)</f>
        <v>AL, FOLEY</v>
      </c>
      <c r="E19" s="22">
        <f>VLOOKUP(C19,'Last Reset Dates'!$B$2:$E$158,4,0)</f>
        <v>2379491.09</v>
      </c>
    </row>
    <row r="20" spans="1:8" x14ac:dyDescent="0.25">
      <c r="A20" s="5" t="s">
        <v>328</v>
      </c>
      <c r="B20" s="6" t="s">
        <v>281</v>
      </c>
      <c r="C20" s="6">
        <v>90</v>
      </c>
      <c r="D20" s="6" t="str">
        <f>VLOOKUP(C20,'Last Reset Dates'!$B$2:$C$157,2,0)</f>
        <v>AL, HUNTSVILLE</v>
      </c>
      <c r="E20" s="22">
        <f>VLOOKUP(C20,'Last Reset Dates'!$B$2:$E$158,4,0)</f>
        <v>2294975.94</v>
      </c>
    </row>
    <row r="21" spans="1:8" x14ac:dyDescent="0.25">
      <c r="A21" s="5"/>
      <c r="B21" s="6" t="s">
        <v>282</v>
      </c>
      <c r="C21" s="6">
        <v>13</v>
      </c>
      <c r="D21" s="6" t="str">
        <f>VLOOKUP(C21,'Last Reset Dates'!$B$2:$C$157,2,0)</f>
        <v>AL, RAINBOW CITY</v>
      </c>
      <c r="E21" s="22">
        <f>VLOOKUP(C21,'Last Reset Dates'!$B$2:$E$158,4,0)</f>
        <v>2171840.4300000002</v>
      </c>
      <c r="G21" s="14"/>
      <c r="H21" s="15"/>
    </row>
    <row r="22" spans="1:8" x14ac:dyDescent="0.25">
      <c r="A22" s="5"/>
      <c r="B22" s="6" t="s">
        <v>283</v>
      </c>
      <c r="C22" s="6">
        <v>33</v>
      </c>
      <c r="D22" s="6" t="str">
        <f>VLOOKUP(C22,'Last Reset Dates'!$B$2:$C$157,2,0)</f>
        <v>AL, OPELIKA</v>
      </c>
      <c r="E22" s="22">
        <f>VLOOKUP(C22,'Last Reset Dates'!$B$2:$E$158,4,0)</f>
        <v>2027852.18</v>
      </c>
      <c r="G22" s="14"/>
      <c r="H22" s="15"/>
    </row>
    <row r="23" spans="1:8" x14ac:dyDescent="0.25">
      <c r="A23" s="5"/>
      <c r="B23" s="6" t="s">
        <v>284</v>
      </c>
      <c r="C23" s="6">
        <v>8</v>
      </c>
      <c r="D23" s="6" t="str">
        <f>VLOOKUP(C23,'Last Reset Dates'!$B$2:$C$157,2,0)</f>
        <v>AL, MOBILE</v>
      </c>
      <c r="E23" s="22">
        <f>VLOOKUP(C23,'Last Reset Dates'!$B$2:$E$158,4,0)</f>
        <v>2062112.98</v>
      </c>
      <c r="G23" s="14"/>
      <c r="H23" s="15"/>
    </row>
    <row r="24" spans="1:8" x14ac:dyDescent="0.25">
      <c r="A24" s="5" t="s">
        <v>329</v>
      </c>
      <c r="B24" s="6" t="s">
        <v>281</v>
      </c>
      <c r="C24" s="6">
        <v>97</v>
      </c>
      <c r="D24" s="6" t="str">
        <f>VLOOKUP(C24,'Last Reset Dates'!$B$2:$C$157,2,0)</f>
        <v>AL, BROWNSBORO</v>
      </c>
      <c r="E24" s="22">
        <f>VLOOKUP(C24,'Last Reset Dates'!$B$2:$E$158,4,0)</f>
        <v>1657521.3</v>
      </c>
      <c r="G24" s="14"/>
      <c r="H24" s="15"/>
    </row>
    <row r="25" spans="1:8" x14ac:dyDescent="0.25">
      <c r="A25" s="5"/>
      <c r="B25" s="6" t="s">
        <v>282</v>
      </c>
      <c r="C25" s="6">
        <v>58</v>
      </c>
      <c r="D25" s="6" t="str">
        <f>VLOOKUP(C25,'Last Reset Dates'!$B$2:$C$157,2,0)</f>
        <v>AL, HOOVER</v>
      </c>
      <c r="E25" s="22">
        <f>VLOOKUP(C25,'Last Reset Dates'!$B$2:$E$158,4,0)</f>
        <v>7497529.3700000001</v>
      </c>
      <c r="G25" s="14"/>
      <c r="H25" s="15"/>
    </row>
    <row r="26" spans="1:8" x14ac:dyDescent="0.25">
      <c r="A26" s="5"/>
      <c r="B26" s="6" t="s">
        <v>283</v>
      </c>
      <c r="C26" s="6">
        <v>101</v>
      </c>
      <c r="D26" s="6" t="str">
        <f>VLOOKUP(C26,'Last Reset Dates'!$B$2:$C$157,2,0)</f>
        <v>AL, ALEXANDER CITY</v>
      </c>
      <c r="E26" s="22">
        <f>VLOOKUP(C26,'Last Reset Dates'!$B$2:$E$158,4,0)</f>
        <v>2187629.5499999998</v>
      </c>
      <c r="G26" s="14"/>
      <c r="H26" s="15"/>
    </row>
    <row r="27" spans="1:8" x14ac:dyDescent="0.25">
      <c r="A27" s="5"/>
      <c r="B27" s="6" t="s">
        <v>284</v>
      </c>
      <c r="C27" s="6">
        <v>62</v>
      </c>
      <c r="D27" s="6" t="str">
        <f>VLOOKUP(C27,'Last Reset Dates'!$B$2:$C$157,2,0)</f>
        <v>AL, MOBILE</v>
      </c>
      <c r="E27" s="22">
        <f>VLOOKUP(C27,'Last Reset Dates'!$B$2:$E$158,4,0)</f>
        <v>2041388.03</v>
      </c>
      <c r="G27" s="14"/>
      <c r="H27" s="15"/>
    </row>
    <row r="28" spans="1:8" x14ac:dyDescent="0.25">
      <c r="A28" s="5" t="s">
        <v>330</v>
      </c>
      <c r="B28" s="6" t="s">
        <v>281</v>
      </c>
      <c r="C28" s="6">
        <v>155</v>
      </c>
      <c r="D28" s="6" t="str">
        <f>VLOOKUP(C28,'Last Reset Dates'!$B$2:$C$157,2,0)</f>
        <v>AL, FORT PAYNE</v>
      </c>
      <c r="E28" s="22">
        <f>VLOOKUP(C28,'Last Reset Dates'!$B$2:$E$158,4,0)</f>
        <v>1537659.85</v>
      </c>
      <c r="G28" s="14"/>
      <c r="H28" s="15"/>
    </row>
    <row r="29" spans="1:8" x14ac:dyDescent="0.25">
      <c r="A29" s="5"/>
      <c r="B29" s="6" t="s">
        <v>282</v>
      </c>
      <c r="C29" s="6">
        <v>55</v>
      </c>
      <c r="D29" s="6" t="str">
        <f>VLOOKUP(C29,'Last Reset Dates'!$B$2:$C$157,2,0)</f>
        <v>AL, MOUNTAIN BROOK</v>
      </c>
      <c r="E29" s="22">
        <f>VLOOKUP(C29,'Last Reset Dates'!$B$2:$E$158,4,0)</f>
        <v>6240696.4699999997</v>
      </c>
    </row>
    <row r="30" spans="1:8" x14ac:dyDescent="0.25">
      <c r="A30" s="5"/>
      <c r="B30" s="6" t="s">
        <v>283</v>
      </c>
      <c r="C30" s="6">
        <v>5</v>
      </c>
      <c r="D30" s="6" t="str">
        <f>VLOOKUP(C30,'Last Reset Dates'!$B$2:$C$157,2,0)</f>
        <v>AL, MONTGOMERY</v>
      </c>
      <c r="E30" s="22">
        <f>VLOOKUP(C30,'Last Reset Dates'!$B$2:$E$158,4,0)</f>
        <v>1596918.44</v>
      </c>
    </row>
    <row r="31" spans="1:8" x14ac:dyDescent="0.25">
      <c r="A31" s="5"/>
      <c r="B31" s="6" t="s">
        <v>284</v>
      </c>
      <c r="C31" s="6">
        <v>141</v>
      </c>
      <c r="D31" s="6" t="str">
        <f>VLOOKUP(C31,'Last Reset Dates'!$B$2:$C$157,2,0)</f>
        <v>AL, SEMMES</v>
      </c>
      <c r="E31" s="22">
        <f>VLOOKUP(C31,'Last Reset Dates'!$B$2:$E$158,4,0)</f>
        <v>1858542.07</v>
      </c>
    </row>
    <row r="32" spans="1:8" x14ac:dyDescent="0.25">
      <c r="A32" s="5" t="s">
        <v>331</v>
      </c>
      <c r="B32" s="6" t="s">
        <v>281</v>
      </c>
      <c r="C32" s="6">
        <v>48</v>
      </c>
      <c r="D32" s="6" t="str">
        <f>VLOOKUP(C32,'Last Reset Dates'!$B$2:$C$157,2,0)</f>
        <v>AL, MADISON</v>
      </c>
      <c r="E32" s="22">
        <f>VLOOKUP(C32,'Last Reset Dates'!$B$2:$E$158,4,0)</f>
        <v>3968986.53</v>
      </c>
    </row>
    <row r="33" spans="1:8" x14ac:dyDescent="0.25">
      <c r="A33" s="5"/>
      <c r="B33" s="6" t="s">
        <v>282</v>
      </c>
      <c r="C33" s="6">
        <v>102</v>
      </c>
      <c r="D33" s="6" t="str">
        <f>VLOOKUP(C33,'Last Reset Dates'!$B$2:$C$157,2,0)</f>
        <v>AL, TUSCALOOSA</v>
      </c>
      <c r="E33" s="22">
        <f>VLOOKUP(C33,'Last Reset Dates'!$B$2:$E$158,4,0)</f>
        <v>5729394.3600000003</v>
      </c>
    </row>
    <row r="34" spans="1:8" x14ac:dyDescent="0.25">
      <c r="A34" s="5"/>
      <c r="B34" s="6" t="s">
        <v>283</v>
      </c>
      <c r="C34" s="6">
        <v>175</v>
      </c>
      <c r="D34" s="6" t="str">
        <f>VLOOKUP(C34,'Last Reset Dates'!$B$2:$C$157,2,0)</f>
        <v>AL, MONTGOMERY</v>
      </c>
      <c r="E34" s="22">
        <f>VLOOKUP(C34,'Last Reset Dates'!$B$2:$E$158,4,0)</f>
        <v>4380164.24</v>
      </c>
    </row>
    <row r="35" spans="1:8" x14ac:dyDescent="0.25">
      <c r="A35" s="5"/>
      <c r="B35" s="6" t="s">
        <v>284</v>
      </c>
      <c r="C35" s="6">
        <v>75</v>
      </c>
      <c r="D35" s="6" t="str">
        <f>VLOOKUP(C35,'Last Reset Dates'!$B$2:$C$157,2,0)</f>
        <v>AL, JACKSON</v>
      </c>
      <c r="E35" s="22">
        <f>VLOOKUP(C35,'Last Reset Dates'!$B$2:$E$158,4,0)</f>
        <v>1849530.53</v>
      </c>
    </row>
    <row r="36" spans="1:8" x14ac:dyDescent="0.25">
      <c r="A36" s="5" t="s">
        <v>332</v>
      </c>
      <c r="B36" s="6" t="s">
        <v>281</v>
      </c>
      <c r="C36" s="6">
        <v>77</v>
      </c>
      <c r="D36" s="6" t="str">
        <f>VLOOKUP(C36,'Last Reset Dates'!$B$2:$C$157,2,0)</f>
        <v>AL, HUNTSVILLE</v>
      </c>
      <c r="E36" s="22">
        <f>VLOOKUP(C36,'Last Reset Dates'!$B$2:$E$158,4,0)</f>
        <v>5880757.21</v>
      </c>
    </row>
    <row r="37" spans="1:8" x14ac:dyDescent="0.25">
      <c r="A37" s="5"/>
      <c r="B37" s="6" t="s">
        <v>282</v>
      </c>
      <c r="C37" s="6">
        <v>238</v>
      </c>
      <c r="D37" s="6" t="str">
        <f>VLOOKUP(C37,'Last Reset Dates'!$B$2:$C$157,2,0)</f>
        <v>AL, TUSCALOOSA</v>
      </c>
      <c r="E37" s="22">
        <f>VLOOKUP(C37,'Last Reset Dates'!$B$2:$E$158,4,0)</f>
        <v>4282790.1900000004</v>
      </c>
    </row>
    <row r="38" spans="1:8" x14ac:dyDescent="0.25">
      <c r="A38" s="5"/>
      <c r="B38" s="6" t="s">
        <v>283</v>
      </c>
      <c r="C38" s="6">
        <v>4</v>
      </c>
      <c r="D38" s="6" t="str">
        <f>VLOOKUP(C38,'Last Reset Dates'!$B$2:$C$157,2,0)</f>
        <v>AL, AUBURN</v>
      </c>
      <c r="E38" s="22">
        <f>VLOOKUP(C38,'Last Reset Dates'!$B$2:$E$158,4,0)</f>
        <v>3550976.56</v>
      </c>
    </row>
    <row r="39" spans="1:8" x14ac:dyDescent="0.25">
      <c r="A39" s="5"/>
      <c r="B39" s="6" t="s">
        <v>284</v>
      </c>
      <c r="C39" s="6">
        <v>182</v>
      </c>
      <c r="D39" s="6" t="str">
        <f>VLOOKUP(C39,'Last Reset Dates'!$B$2:$C$157,2,0)</f>
        <v>AL, MOBILE</v>
      </c>
      <c r="E39" s="22">
        <f>VLOOKUP(C39,'Last Reset Dates'!$B$2:$E$158,4,0)</f>
        <v>1626843.84</v>
      </c>
    </row>
    <row r="40" spans="1:8" x14ac:dyDescent="0.25">
      <c r="A40" s="5" t="s">
        <v>333</v>
      </c>
      <c r="B40" s="6" t="s">
        <v>281</v>
      </c>
      <c r="C40" s="6">
        <v>152</v>
      </c>
      <c r="D40" s="6" t="str">
        <f>VLOOKUP(C40,'Last Reset Dates'!$B$2:$C$157,2,0)</f>
        <v>AL, ATHENS</v>
      </c>
      <c r="E40" s="22">
        <f>VLOOKUP(C40,'Last Reset Dates'!$B$2:$E$158,4,0)</f>
        <v>4001776.13</v>
      </c>
    </row>
    <row r="41" spans="1:8" x14ac:dyDescent="0.25">
      <c r="A41" s="5"/>
      <c r="B41" s="6" t="s">
        <v>282</v>
      </c>
      <c r="C41" s="6">
        <v>17</v>
      </c>
      <c r="D41" s="6" t="str">
        <f>VLOOKUP(C41,'Last Reset Dates'!$B$2:$C$157,2,0)</f>
        <v>AL, FAIRFIELD</v>
      </c>
      <c r="E41" s="22">
        <f>VLOOKUP(C41,'Last Reset Dates'!$B$2:$E$158,4,0)</f>
        <v>3860776.98</v>
      </c>
    </row>
    <row r="42" spans="1:8" x14ac:dyDescent="0.25">
      <c r="A42" s="5"/>
      <c r="B42" s="6" t="s">
        <v>283</v>
      </c>
      <c r="C42" s="6">
        <v>31</v>
      </c>
      <c r="D42" s="6" t="str">
        <f>VLOOKUP(C42,'Last Reset Dates'!$B$2:$C$157,2,0)</f>
        <v>AL, AUBURN</v>
      </c>
      <c r="E42" s="22">
        <f>VLOOKUP(C42,'Last Reset Dates'!$B$2:$E$158,4,0)</f>
        <v>2509420.41</v>
      </c>
    </row>
    <row r="43" spans="1:8" x14ac:dyDescent="0.25">
      <c r="A43" s="5"/>
      <c r="B43" s="6" t="s">
        <v>284</v>
      </c>
      <c r="C43" s="6">
        <v>164</v>
      </c>
      <c r="D43" s="6" t="str">
        <f>VLOOKUP(C43,'Last Reset Dates'!$B$2:$C$157,2,0)</f>
        <v>AL, MOBILE</v>
      </c>
      <c r="E43" s="22">
        <f>VLOOKUP(C43,'Last Reset Dates'!$B$2:$E$158,4,0)</f>
        <v>1287768.28</v>
      </c>
    </row>
    <row r="44" spans="1:8" x14ac:dyDescent="0.25">
      <c r="A44" s="5" t="s">
        <v>334</v>
      </c>
      <c r="B44" s="6" t="s">
        <v>281</v>
      </c>
      <c r="C44" s="6">
        <v>66</v>
      </c>
      <c r="D44" s="6" t="str">
        <f>VLOOKUP(C44,'Last Reset Dates'!$B$2:$C$157,2,0)</f>
        <v>AL, MUSCLE SHOALS</v>
      </c>
      <c r="E44" s="22">
        <f>VLOOKUP(C44,'Last Reset Dates'!$B$2:$E$158,4,0)</f>
        <v>2202727.1800000002</v>
      </c>
    </row>
    <row r="45" spans="1:8" x14ac:dyDescent="0.25">
      <c r="A45" s="5"/>
      <c r="B45" s="6" t="s">
        <v>282</v>
      </c>
      <c r="C45" s="6">
        <v>20</v>
      </c>
      <c r="D45" s="6" t="str">
        <f>VLOOKUP(C45,'Last Reset Dates'!$B$2:$C$157,2,0)</f>
        <v>AL, BIRMINGHAM</v>
      </c>
      <c r="E45" s="22">
        <f>VLOOKUP(C45,'Last Reset Dates'!$B$2:$E$158,4,0)</f>
        <v>3799217.01</v>
      </c>
      <c r="G45" s="14"/>
      <c r="H45" s="15"/>
    </row>
    <row r="46" spans="1:8" x14ac:dyDescent="0.25">
      <c r="A46" s="5"/>
      <c r="B46" s="6" t="s">
        <v>283</v>
      </c>
      <c r="C46" s="6">
        <v>119</v>
      </c>
      <c r="D46" s="6" t="str">
        <f>VLOOKUP(C46,'Last Reset Dates'!$B$2:$C$157,2,0)</f>
        <v>AL, OZARK</v>
      </c>
      <c r="E46" s="22">
        <f>VLOOKUP(C46,'Last Reset Dates'!$B$2:$E$158,4,0)</f>
        <v>1911472.2</v>
      </c>
      <c r="G46" s="14"/>
      <c r="H46" s="15"/>
    </row>
    <row r="47" spans="1:8" x14ac:dyDescent="0.25">
      <c r="A47" s="5"/>
      <c r="B47" s="6" t="s">
        <v>284</v>
      </c>
      <c r="C47" s="6">
        <v>73</v>
      </c>
      <c r="D47" s="6" t="str">
        <f>VLOOKUP(C47,'Last Reset Dates'!$B$2:$C$157,2,0)</f>
        <v>AL, BAY MINETTE</v>
      </c>
      <c r="E47" s="22">
        <f>VLOOKUP(C47,'Last Reset Dates'!$B$2:$E$158,4,0)</f>
        <v>1263397.27</v>
      </c>
      <c r="G47" s="14"/>
      <c r="H47" s="15"/>
    </row>
    <row r="48" spans="1:8" x14ac:dyDescent="0.25">
      <c r="A48" s="5" t="s">
        <v>335</v>
      </c>
      <c r="B48" s="6" t="s">
        <v>281</v>
      </c>
      <c r="C48" s="6">
        <v>15</v>
      </c>
      <c r="D48" s="6" t="str">
        <f>VLOOKUP(C48,'Last Reset Dates'!$B$2:$C$157,2,0)</f>
        <v>AL, CULLMAN</v>
      </c>
      <c r="E48" s="22">
        <f>VLOOKUP(C48,'Last Reset Dates'!$B$2:$E$158,4,0)</f>
        <v>3930590.5</v>
      </c>
      <c r="G48" s="14"/>
      <c r="H48" s="15"/>
    </row>
    <row r="49" spans="1:8" x14ac:dyDescent="0.25">
      <c r="A49" s="5"/>
      <c r="B49" s="6" t="s">
        <v>282</v>
      </c>
      <c r="C49" s="6">
        <v>125</v>
      </c>
      <c r="D49" s="6" t="str">
        <f>VLOOKUP(C49,'Last Reset Dates'!$B$2:$C$157,2,0)</f>
        <v>AL, PELHAM</v>
      </c>
      <c r="E49" s="22">
        <f>VLOOKUP(C49,'Last Reset Dates'!$B$2:$E$158,4,0)</f>
        <v>2760072.65</v>
      </c>
      <c r="G49" s="14"/>
      <c r="H49" s="15"/>
    </row>
    <row r="50" spans="1:8" x14ac:dyDescent="0.25">
      <c r="A50" s="5"/>
      <c r="B50" s="6" t="s">
        <v>283</v>
      </c>
      <c r="C50" s="6">
        <v>235</v>
      </c>
      <c r="D50" s="6" t="str">
        <f>VLOOKUP(C50,'Last Reset Dates'!$B$2:$C$157,2,0)</f>
        <v>AL, MONTGOMERY</v>
      </c>
      <c r="E50" s="22">
        <f>VLOOKUP(C50,'Last Reset Dates'!$B$2:$E$158,4,0)</f>
        <v>2207253.27</v>
      </c>
      <c r="G50" s="14"/>
      <c r="H50" s="15"/>
    </row>
    <row r="51" spans="1:8" x14ac:dyDescent="0.25">
      <c r="A51" s="5"/>
      <c r="B51" s="6" t="s">
        <v>284</v>
      </c>
      <c r="C51" s="18">
        <v>179</v>
      </c>
      <c r="D51" s="6" t="str">
        <f>VLOOKUP(C51,'Last Reset Dates'!$B$2:$C$157,2,0)</f>
        <v>AL, ROBERTSDALE</v>
      </c>
      <c r="E51" s="22">
        <f>VLOOKUP(C51,'Last Reset Dates'!$B$2:$E$158,4,0)</f>
        <v>1838843.73</v>
      </c>
      <c r="G51" s="14"/>
      <c r="H51" s="15"/>
    </row>
    <row r="52" spans="1:8" x14ac:dyDescent="0.25">
      <c r="A52" s="5" t="s">
        <v>336</v>
      </c>
      <c r="B52" s="6" t="s">
        <v>281</v>
      </c>
      <c r="C52" s="6">
        <v>24</v>
      </c>
      <c r="D52" s="6" t="str">
        <f>VLOOKUP(C52,'Last Reset Dates'!$B$2:$C$157,2,0)</f>
        <v>AL, HUNTSVILLE</v>
      </c>
      <c r="E52" s="22">
        <f>VLOOKUP(C52,'Last Reset Dates'!$B$2:$E$158,4,0)</f>
        <v>3255929.42</v>
      </c>
    </row>
    <row r="53" spans="1:8" x14ac:dyDescent="0.25">
      <c r="A53" s="5"/>
      <c r="B53" s="6" t="s">
        <v>282</v>
      </c>
      <c r="C53" s="6">
        <v>80</v>
      </c>
      <c r="D53" s="6" t="str">
        <f>VLOOKUP(C53,'Last Reset Dates'!$B$2:$C$157,2,0)</f>
        <v>AL, BIRMINGHAM</v>
      </c>
      <c r="E53" s="22">
        <f>VLOOKUP(C53,'Last Reset Dates'!$B$2:$E$158,4,0)</f>
        <v>4959395.7300000004</v>
      </c>
      <c r="G53" s="14"/>
      <c r="H53" s="15"/>
    </row>
    <row r="54" spans="1:8" x14ac:dyDescent="0.25">
      <c r="A54" s="5"/>
      <c r="B54" s="6" t="s">
        <v>283</v>
      </c>
      <c r="C54" s="6">
        <v>127</v>
      </c>
      <c r="D54" s="6" t="str">
        <f>VLOOKUP(C54,'Last Reset Dates'!$B$2:$C$157,2,0)</f>
        <v>AL, WETUMPKA</v>
      </c>
      <c r="E54" s="22">
        <f>VLOOKUP(C54,'Last Reset Dates'!$B$2:$E$158,4,0)</f>
        <v>2166625.08</v>
      </c>
      <c r="G54" s="14"/>
      <c r="H54" s="15"/>
    </row>
    <row r="55" spans="1:8" x14ac:dyDescent="0.25">
      <c r="A55" s="5"/>
      <c r="B55" s="6" t="s">
        <v>284</v>
      </c>
      <c r="C55" s="6">
        <v>42</v>
      </c>
      <c r="D55" s="6" t="str">
        <f>VLOOKUP(C55,'Last Reset Dates'!$B$2:$C$157,2,0)</f>
        <v>AL, BREWTON</v>
      </c>
      <c r="E55" s="22">
        <f>VLOOKUP(C55,'Last Reset Dates'!$B$2:$E$158,4,0)</f>
        <v>1102347.01</v>
      </c>
      <c r="G55" s="14"/>
      <c r="H55" s="15"/>
    </row>
    <row r="56" spans="1:8" x14ac:dyDescent="0.25">
      <c r="A56" s="5" t="s">
        <v>337</v>
      </c>
      <c r="B56" s="6" t="s">
        <v>281</v>
      </c>
      <c r="C56" s="6">
        <v>53</v>
      </c>
      <c r="D56" s="6" t="str">
        <f>VLOOKUP(C56,'Last Reset Dates'!$B$2:$C$157,2,0)</f>
        <v>AL, MADISON</v>
      </c>
      <c r="E56" s="22">
        <f>VLOOKUP(C56,'Last Reset Dates'!$B$2:$E$158,4,0)</f>
        <v>2922569.56</v>
      </c>
      <c r="G56" s="14"/>
      <c r="H56" s="15"/>
    </row>
    <row r="57" spans="1:8" x14ac:dyDescent="0.25">
      <c r="A57" s="5"/>
      <c r="B57" s="6" t="s">
        <v>282</v>
      </c>
      <c r="C57" s="6">
        <v>39</v>
      </c>
      <c r="D57" s="6" t="str">
        <f>VLOOKUP(C57,'Last Reset Dates'!$B$2:$C$157,2,0)</f>
        <v>AL, BIRMINGHAM</v>
      </c>
      <c r="E57" s="22">
        <f>VLOOKUP(C57,'Last Reset Dates'!$B$2:$E$158,4,0)</f>
        <v>3877241.63</v>
      </c>
      <c r="G57" s="14"/>
      <c r="H57" s="15"/>
    </row>
    <row r="58" spans="1:8" x14ac:dyDescent="0.25">
      <c r="A58" s="5"/>
      <c r="B58" s="18" t="s">
        <v>283</v>
      </c>
      <c r="C58" s="6">
        <v>89</v>
      </c>
      <c r="D58" s="6" t="str">
        <f>VLOOKUP(C58,'Last Reset Dates'!$B$2:$C$157,2,0)</f>
        <v>AL, DOTHAN</v>
      </c>
      <c r="E58" s="22">
        <f>VLOOKUP(C58,'Last Reset Dates'!$B$2:$E$158,4,0)</f>
        <v>1750922.01</v>
      </c>
      <c r="G58" s="14"/>
      <c r="H58" s="15"/>
    </row>
    <row r="59" spans="1:8" x14ac:dyDescent="0.25">
      <c r="A59" s="5"/>
      <c r="B59" s="6" t="s">
        <v>284</v>
      </c>
      <c r="C59" s="6">
        <v>165</v>
      </c>
      <c r="D59" s="6" t="str">
        <f>VLOOKUP(C59,'Last Reset Dates'!$B$2:$C$157,2,0)</f>
        <v>AL, MOUNT VERNON</v>
      </c>
      <c r="E59" s="22">
        <f>VLOOKUP(C59,'Last Reset Dates'!$B$2:$E$158,4,0)</f>
        <v>1033384.58</v>
      </c>
      <c r="G59" s="14"/>
      <c r="H59" s="15"/>
    </row>
    <row r="60" spans="1:8" x14ac:dyDescent="0.25">
      <c r="A60" s="5" t="s">
        <v>338</v>
      </c>
      <c r="B60" s="6" t="s">
        <v>281</v>
      </c>
      <c r="C60" s="6">
        <v>45</v>
      </c>
      <c r="D60" s="6" t="str">
        <f>VLOOKUP(C60,'Last Reset Dates'!$B$2:$C$157,2,0)</f>
        <v>AL, HUNTSVILLE</v>
      </c>
      <c r="E60" s="22">
        <f>VLOOKUP(C60,'Last Reset Dates'!$B$2:$E$158,4,0)</f>
        <v>3240470.78</v>
      </c>
      <c r="G60" s="14"/>
      <c r="H60" s="15"/>
    </row>
    <row r="61" spans="1:8" x14ac:dyDescent="0.25">
      <c r="A61" s="6"/>
      <c r="B61" s="6" t="s">
        <v>282</v>
      </c>
      <c r="C61" s="18">
        <v>177</v>
      </c>
      <c r="D61" s="6" t="str">
        <f>VLOOKUP(C61,'Last Reset Dates'!$B$2:$C$157,2,0)</f>
        <v>AL, BIRMINGHAM</v>
      </c>
      <c r="E61" s="22">
        <f>VLOOKUP(C61,'Last Reset Dates'!$B$2:$E$158,4,0)</f>
        <v>3792516.9</v>
      </c>
    </row>
    <row r="62" spans="1:8" x14ac:dyDescent="0.25">
      <c r="A62" s="6"/>
      <c r="B62" s="6" t="s">
        <v>283</v>
      </c>
      <c r="C62" s="6">
        <v>72</v>
      </c>
      <c r="D62" s="6" t="str">
        <f>VLOOKUP(C62,'Last Reset Dates'!$B$2:$C$157,2,0)</f>
        <v>AL, MONTGOMERY</v>
      </c>
      <c r="E62" s="22">
        <f>VLOOKUP(C62,'Last Reset Dates'!$B$2:$E$158,4,0)</f>
        <v>3701945.8</v>
      </c>
    </row>
    <row r="63" spans="1:8" x14ac:dyDescent="0.25">
      <c r="A63" s="6"/>
      <c r="B63" s="6" t="s">
        <v>284</v>
      </c>
      <c r="C63" s="6">
        <v>41</v>
      </c>
      <c r="D63" s="6" t="str">
        <f>VLOOKUP(C63,'Last Reset Dates'!$B$2:$C$157,2,0)</f>
        <v>AL, ATMORE</v>
      </c>
      <c r="E63" s="22">
        <f>VLOOKUP(C63,'Last Reset Dates'!$B$2:$E$158,4,0)</f>
        <v>830608.93</v>
      </c>
    </row>
  </sheetData>
  <mergeCells count="1">
    <mergeCell ref="A1:E1"/>
  </mergeCells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9D092-E4D2-4DE3-9A12-0CCF97FDCF69}">
  <dimension ref="A1:M160"/>
  <sheetViews>
    <sheetView zoomScaleNormal="100" workbookViewId="0">
      <selection activeCell="C9" sqref="C9"/>
    </sheetView>
  </sheetViews>
  <sheetFormatPr defaultRowHeight="15" x14ac:dyDescent="0.25"/>
  <cols>
    <col min="1" max="1" width="34.28515625" bestFit="1" customWidth="1"/>
    <col min="2" max="2" width="7.140625" style="2" bestFit="1" customWidth="1"/>
    <col min="3" max="3" width="21.42578125" bestFit="1" customWidth="1"/>
    <col min="5" max="5" width="16.7109375" bestFit="1" customWidth="1"/>
    <col min="6" max="6" width="16.7109375" customWidth="1"/>
    <col min="7" max="7" width="15.28515625" bestFit="1" customWidth="1"/>
    <col min="8" max="8" width="10.28515625" bestFit="1" customWidth="1"/>
    <col min="9" max="9" width="12.7109375" customWidth="1"/>
    <col min="10" max="10" width="20.140625" bestFit="1" customWidth="1"/>
  </cols>
  <sheetData>
    <row r="1" spans="1:13" x14ac:dyDescent="0.25">
      <c r="A1" s="6" t="s">
        <v>0</v>
      </c>
      <c r="B1" s="10" t="s">
        <v>269</v>
      </c>
      <c r="C1" s="6" t="s">
        <v>1</v>
      </c>
      <c r="D1" s="6" t="s">
        <v>288</v>
      </c>
      <c r="E1" s="6" t="s">
        <v>2</v>
      </c>
      <c r="F1" s="6" t="s">
        <v>307</v>
      </c>
      <c r="G1" s="6" t="s">
        <v>270</v>
      </c>
      <c r="H1" s="6" t="s">
        <v>271</v>
      </c>
      <c r="I1" s="11" t="s">
        <v>286</v>
      </c>
      <c r="J1" t="s">
        <v>285</v>
      </c>
      <c r="L1" t="s">
        <v>305</v>
      </c>
    </row>
    <row r="2" spans="1:13" x14ac:dyDescent="0.25">
      <c r="A2" t="s">
        <v>3</v>
      </c>
      <c r="C2" t="s">
        <v>3</v>
      </c>
      <c r="E2" s="1">
        <v>362091338.75999999</v>
      </c>
      <c r="F2" s="1"/>
      <c r="L2" s="7"/>
      <c r="M2" t="s">
        <v>276</v>
      </c>
    </row>
    <row r="3" spans="1:13" x14ac:dyDescent="0.25">
      <c r="A3" s="24" t="s">
        <v>4</v>
      </c>
      <c r="B3" s="14">
        <v>58</v>
      </c>
      <c r="C3" s="15" t="s">
        <v>5</v>
      </c>
      <c r="D3" s="15">
        <v>1</v>
      </c>
      <c r="E3" s="16">
        <f>IFERROR(VLOOKUP(B3,'R12 ABC Data 9_24'!$B$3:$C$172,2,0),"")</f>
        <v>7497529.3700000001</v>
      </c>
      <c r="F3" s="21">
        <v>1.9375925943748956E-2</v>
      </c>
      <c r="G3" s="15" t="s">
        <v>273</v>
      </c>
      <c r="H3" s="15">
        <v>2024</v>
      </c>
      <c r="I3" s="15" t="s">
        <v>287</v>
      </c>
      <c r="J3" s="19">
        <v>45767</v>
      </c>
      <c r="L3" s="3"/>
      <c r="M3" t="s">
        <v>277</v>
      </c>
    </row>
    <row r="4" spans="1:13" x14ac:dyDescent="0.25">
      <c r="A4" s="24" t="s">
        <v>6</v>
      </c>
      <c r="B4" s="14">
        <v>55</v>
      </c>
      <c r="C4" s="15" t="s">
        <v>7</v>
      </c>
      <c r="D4" s="15">
        <v>2</v>
      </c>
      <c r="E4" s="16">
        <f>IFERROR(VLOOKUP(B4,'R12 ABC Data 9_24'!$B$3:$C$172,2,0),"")</f>
        <v>6240696.4699999997</v>
      </c>
      <c r="F4" s="21">
        <v>1.7058842322237269E-2</v>
      </c>
      <c r="G4" s="19" t="s">
        <v>273</v>
      </c>
      <c r="H4" s="15">
        <v>2024</v>
      </c>
      <c r="I4" s="15" t="s">
        <v>287</v>
      </c>
      <c r="J4" s="19">
        <v>45795</v>
      </c>
      <c r="L4" s="4"/>
      <c r="M4" t="s">
        <v>278</v>
      </c>
    </row>
    <row r="5" spans="1:13" x14ac:dyDescent="0.25">
      <c r="A5" s="24" t="s">
        <v>15</v>
      </c>
      <c r="B5" s="14">
        <v>77</v>
      </c>
      <c r="C5" s="15" t="s">
        <v>16</v>
      </c>
      <c r="D5" s="15">
        <v>3</v>
      </c>
      <c r="E5" s="16">
        <f>IFERROR(VLOOKUP(B5,'R12 ABC Data 9_24'!$B$3:$C$172,2,0),"")</f>
        <v>5880757.21</v>
      </c>
      <c r="F5" s="21">
        <v>1.5843622814160008E-2</v>
      </c>
      <c r="G5" s="15" t="s">
        <v>273</v>
      </c>
      <c r="H5" s="23">
        <v>2025</v>
      </c>
      <c r="I5" s="15" t="s">
        <v>281</v>
      </c>
      <c r="J5" s="19">
        <v>45830</v>
      </c>
      <c r="L5" s="8"/>
      <c r="M5" t="s">
        <v>306</v>
      </c>
    </row>
    <row r="6" spans="1:13" x14ac:dyDescent="0.25">
      <c r="A6" s="24" t="s">
        <v>12</v>
      </c>
      <c r="B6" s="14">
        <v>67</v>
      </c>
      <c r="C6" s="15" t="s">
        <v>13</v>
      </c>
      <c r="D6" s="15">
        <v>4</v>
      </c>
      <c r="E6" s="16">
        <f>IFERROR(VLOOKUP(B6,'R12 ABC Data 9_24'!$B$3:$C$172,2,0),"")</f>
        <v>5765058.54</v>
      </c>
      <c r="F6" s="21">
        <v>1.5820614674097417E-2</v>
      </c>
      <c r="G6" s="15" t="s">
        <v>273</v>
      </c>
      <c r="H6" s="23">
        <v>2025</v>
      </c>
      <c r="I6" s="15" t="s">
        <v>284</v>
      </c>
      <c r="J6" s="15" t="s">
        <v>316</v>
      </c>
    </row>
    <row r="7" spans="1:13" x14ac:dyDescent="0.25">
      <c r="A7" s="24" t="s">
        <v>10</v>
      </c>
      <c r="B7" s="14">
        <v>102</v>
      </c>
      <c r="C7" s="15" t="s">
        <v>11</v>
      </c>
      <c r="D7" s="15">
        <v>5</v>
      </c>
      <c r="E7" s="16">
        <f>IFERROR(VLOOKUP(B7,'R12 ABC Data 9_24'!$B$3:$C$172,2,0),"")</f>
        <v>5729394.3600000003</v>
      </c>
      <c r="F7" s="21">
        <v>1.5694394646411022E-2</v>
      </c>
      <c r="G7" s="15" t="s">
        <v>272</v>
      </c>
      <c r="H7" s="23">
        <v>2025</v>
      </c>
      <c r="I7" s="15" t="s">
        <v>287</v>
      </c>
      <c r="J7" s="27">
        <v>45816</v>
      </c>
    </row>
    <row r="8" spans="1:13" x14ac:dyDescent="0.25">
      <c r="A8" s="24" t="s">
        <v>14</v>
      </c>
      <c r="B8" s="14">
        <v>80</v>
      </c>
      <c r="C8" s="15" t="s">
        <v>9</v>
      </c>
      <c r="D8" s="15">
        <v>6</v>
      </c>
      <c r="E8" s="16">
        <f>IFERROR(VLOOKUP(B8,'R12 ABC Data 9_24'!$B$3:$C$172,2,0),"")</f>
        <v>4959395.7300000004</v>
      </c>
      <c r="F8" s="21">
        <v>1.3957298363246504E-2</v>
      </c>
      <c r="G8" s="15" t="s">
        <v>272</v>
      </c>
      <c r="H8" s="15">
        <v>2024</v>
      </c>
      <c r="I8" s="15" t="s">
        <v>287</v>
      </c>
      <c r="J8" s="27">
        <v>45914</v>
      </c>
    </row>
    <row r="9" spans="1:13" x14ac:dyDescent="0.25">
      <c r="A9" s="24" t="s">
        <v>27</v>
      </c>
      <c r="B9" s="14">
        <v>83</v>
      </c>
      <c r="C9" s="15" t="s">
        <v>28</v>
      </c>
      <c r="D9" s="15">
        <v>7</v>
      </c>
      <c r="E9" s="16">
        <f>IFERROR(VLOOKUP(B9,'R12 ABC Data 9_24'!$B$3:$C$172,2,0),"")</f>
        <v>4467689.6900000004</v>
      </c>
      <c r="F9" s="21">
        <v>1.1845695071709897E-2</v>
      </c>
      <c r="G9" s="15" t="s">
        <v>273</v>
      </c>
      <c r="H9" s="15">
        <v>2022</v>
      </c>
      <c r="I9" s="15" t="s">
        <v>287</v>
      </c>
      <c r="J9" s="19">
        <v>45697</v>
      </c>
    </row>
    <row r="10" spans="1:13" x14ac:dyDescent="0.25">
      <c r="A10" s="24" t="s">
        <v>19</v>
      </c>
      <c r="B10" s="14">
        <v>175</v>
      </c>
      <c r="C10" s="15" t="s">
        <v>20</v>
      </c>
      <c r="D10" s="15">
        <v>8</v>
      </c>
      <c r="E10" s="16">
        <f>IFERROR(VLOOKUP(B10,'R12 ABC Data 9_24'!$B$3:$C$172,2,0),"")</f>
        <v>4380164.24</v>
      </c>
      <c r="F10" s="21">
        <v>1.1247645464177634E-2</v>
      </c>
      <c r="G10" s="15" t="s">
        <v>273</v>
      </c>
      <c r="H10" s="15">
        <v>2024</v>
      </c>
      <c r="I10" s="15" t="s">
        <v>283</v>
      </c>
      <c r="J10" s="19">
        <v>45816</v>
      </c>
    </row>
    <row r="11" spans="1:13" x14ac:dyDescent="0.25">
      <c r="A11" s="24" t="s">
        <v>30</v>
      </c>
      <c r="B11" s="14">
        <v>109</v>
      </c>
      <c r="C11" s="15" t="s">
        <v>31</v>
      </c>
      <c r="D11" s="15">
        <v>9</v>
      </c>
      <c r="E11" s="16">
        <f>IFERROR(VLOOKUP(B11,'R12 ABC Data 9_24'!$B$3:$C$172,2,0),"")</f>
        <v>4306706.92</v>
      </c>
      <c r="F11" s="21">
        <v>1.1582440710826333E-2</v>
      </c>
      <c r="G11" s="15" t="s">
        <v>273</v>
      </c>
      <c r="H11" s="23">
        <v>2025</v>
      </c>
      <c r="I11" s="15" t="s">
        <v>287</v>
      </c>
      <c r="J11" s="15"/>
    </row>
    <row r="12" spans="1:13" x14ac:dyDescent="0.25">
      <c r="A12" s="24" t="s">
        <v>25</v>
      </c>
      <c r="B12" s="14">
        <v>238</v>
      </c>
      <c r="C12" s="15" t="s">
        <v>11</v>
      </c>
      <c r="D12" s="15">
        <v>10</v>
      </c>
      <c r="E12" s="16">
        <f>IFERROR(VLOOKUP(B12,'R12 ABC Data 9_24'!$B$3:$C$172,2,0),"")</f>
        <v>4282790.1900000004</v>
      </c>
      <c r="F12" s="21">
        <v>1.1568710088368909E-2</v>
      </c>
      <c r="G12" s="15" t="s">
        <v>272</v>
      </c>
      <c r="H12" s="23">
        <v>2025</v>
      </c>
      <c r="I12" s="15" t="s">
        <v>287</v>
      </c>
      <c r="J12" s="19">
        <v>45830</v>
      </c>
    </row>
    <row r="13" spans="1:13" x14ac:dyDescent="0.25">
      <c r="A13" s="24" t="s">
        <v>17</v>
      </c>
      <c r="B13" s="14">
        <v>95</v>
      </c>
      <c r="C13" s="15" t="s">
        <v>18</v>
      </c>
      <c r="D13" s="15">
        <v>11</v>
      </c>
      <c r="E13" s="16">
        <f>IFERROR(VLOOKUP(B13,'R12 ABC Data 9_24'!$B$3:$C$172,2,0),"")</f>
        <v>4030212.02</v>
      </c>
      <c r="F13" s="21">
        <v>1.0289157702740475E-2</v>
      </c>
      <c r="G13" s="15" t="s">
        <v>273</v>
      </c>
      <c r="H13" s="23">
        <v>2025</v>
      </c>
      <c r="I13" s="15" t="s">
        <v>281</v>
      </c>
      <c r="J13" s="23"/>
    </row>
    <row r="14" spans="1:13" x14ac:dyDescent="0.25">
      <c r="A14" s="24" t="s">
        <v>32</v>
      </c>
      <c r="B14" s="14">
        <v>152</v>
      </c>
      <c r="C14" s="15" t="s">
        <v>33</v>
      </c>
      <c r="D14" s="15">
        <v>12</v>
      </c>
      <c r="E14" s="16">
        <f>IFERROR(VLOOKUP(B14,'R12 ABC Data 9_24'!$B$3:$C$172,2,0),"")</f>
        <v>4001776.13</v>
      </c>
      <c r="F14" s="21">
        <v>1.0635341658482945E-2</v>
      </c>
      <c r="G14" s="15" t="s">
        <v>273</v>
      </c>
      <c r="H14" s="23">
        <v>2025</v>
      </c>
      <c r="I14" s="15" t="s">
        <v>281</v>
      </c>
      <c r="J14" s="19">
        <v>45851</v>
      </c>
    </row>
    <row r="15" spans="1:13" x14ac:dyDescent="0.25">
      <c r="A15" s="24" t="s">
        <v>74</v>
      </c>
      <c r="B15" s="14">
        <v>48</v>
      </c>
      <c r="C15" s="15" t="s">
        <v>75</v>
      </c>
      <c r="D15" s="15">
        <v>13</v>
      </c>
      <c r="E15" s="16">
        <f>IFERROR(VLOOKUP(B15,'R12 ABC Data 9_24'!$B$3:$C$172,2,0),"")</f>
        <v>3968986.53</v>
      </c>
      <c r="F15" s="21">
        <v>1.0916875682946968E-2</v>
      </c>
      <c r="G15" s="15" t="s">
        <v>273</v>
      </c>
      <c r="H15" s="23">
        <v>2025</v>
      </c>
      <c r="I15" s="15" t="s">
        <v>281</v>
      </c>
      <c r="J15" s="19">
        <v>45816</v>
      </c>
    </row>
    <row r="16" spans="1:13" x14ac:dyDescent="0.25">
      <c r="A16" s="24" t="s">
        <v>34</v>
      </c>
      <c r="B16" s="14">
        <v>15</v>
      </c>
      <c r="C16" s="15" t="s">
        <v>35</v>
      </c>
      <c r="D16" s="15">
        <v>14</v>
      </c>
      <c r="E16" s="16">
        <f>IFERROR(VLOOKUP(B16,'R12 ABC Data 9_24'!$B$3:$C$172,2,0),"")</f>
        <v>3930590.5</v>
      </c>
      <c r="F16" s="21">
        <v>1.1217896829859545E-2</v>
      </c>
      <c r="G16" s="15" t="s">
        <v>272</v>
      </c>
      <c r="H16" s="23">
        <v>2025</v>
      </c>
      <c r="I16" s="15" t="s">
        <v>281</v>
      </c>
      <c r="J16" s="19">
        <v>45893</v>
      </c>
    </row>
    <row r="17" spans="1:10" x14ac:dyDescent="0.25">
      <c r="A17" s="24" t="s">
        <v>41</v>
      </c>
      <c r="B17" s="14">
        <v>11</v>
      </c>
      <c r="C17" s="15" t="s">
        <v>9</v>
      </c>
      <c r="D17" s="15">
        <v>15</v>
      </c>
      <c r="E17" s="16">
        <f>IFERROR(VLOOKUP(B17,'R12 ABC Data 9_24'!$B$3:$C$172,2,0),"")</f>
        <v>3894120.27</v>
      </c>
      <c r="F17" s="21">
        <v>1.0468087399990686E-2</v>
      </c>
      <c r="G17" s="15" t="s">
        <v>273</v>
      </c>
      <c r="H17" s="15">
        <v>2024</v>
      </c>
      <c r="I17" s="15" t="s">
        <v>287</v>
      </c>
      <c r="J17" s="15" t="s">
        <v>321</v>
      </c>
    </row>
    <row r="18" spans="1:10" x14ac:dyDescent="0.25">
      <c r="A18" s="24" t="s">
        <v>22</v>
      </c>
      <c r="B18" s="14">
        <v>39</v>
      </c>
      <c r="C18" s="15" t="s">
        <v>9</v>
      </c>
      <c r="D18" s="15">
        <v>16</v>
      </c>
      <c r="E18" s="16">
        <f>IFERROR(VLOOKUP(B18,'R12 ABC Data 9_24'!$B$3:$C$172,2,0),"")</f>
        <v>3877241.63</v>
      </c>
      <c r="F18" s="21">
        <v>1.1201500171890791E-2</v>
      </c>
      <c r="G18" s="15" t="s">
        <v>272</v>
      </c>
      <c r="H18" s="15">
        <v>2023</v>
      </c>
      <c r="I18" s="15" t="s">
        <v>287</v>
      </c>
      <c r="J18" s="19">
        <v>45935</v>
      </c>
    </row>
    <row r="19" spans="1:10" x14ac:dyDescent="0.25">
      <c r="A19" s="24" t="s">
        <v>52</v>
      </c>
      <c r="B19" s="14">
        <v>17</v>
      </c>
      <c r="C19" s="15" t="s">
        <v>53</v>
      </c>
      <c r="D19" s="15">
        <v>17</v>
      </c>
      <c r="E19" s="16">
        <f>IFERROR(VLOOKUP(B19,'R12 ABC Data 9_24'!$B$3:$C$172,2,0),"")</f>
        <v>3860776.98</v>
      </c>
      <c r="F19" s="21">
        <v>9.6930250130506188E-3</v>
      </c>
      <c r="G19" s="15" t="s">
        <v>273</v>
      </c>
      <c r="H19" s="15">
        <v>2023</v>
      </c>
      <c r="I19" s="15" t="s">
        <v>287</v>
      </c>
      <c r="J19" s="19">
        <v>45851</v>
      </c>
    </row>
    <row r="20" spans="1:10" x14ac:dyDescent="0.25">
      <c r="A20" s="24" t="s">
        <v>37</v>
      </c>
      <c r="B20" s="14">
        <v>70</v>
      </c>
      <c r="C20" s="15" t="s">
        <v>9</v>
      </c>
      <c r="D20" s="15">
        <v>18</v>
      </c>
      <c r="E20" s="16">
        <f>IFERROR(VLOOKUP(B20,'R12 ABC Data 9_24'!$B$3:$C$172,2,0),"")</f>
        <v>3848050.16</v>
      </c>
      <c r="F20" s="21">
        <v>9.6596749376024107E-3</v>
      </c>
      <c r="G20" s="15" t="s">
        <v>273</v>
      </c>
      <c r="H20" s="15">
        <v>2018</v>
      </c>
      <c r="I20" s="15" t="s">
        <v>287</v>
      </c>
      <c r="J20" s="15" t="s">
        <v>321</v>
      </c>
    </row>
    <row r="21" spans="1:10" x14ac:dyDescent="0.25">
      <c r="A21" s="24" t="s">
        <v>21</v>
      </c>
      <c r="B21" s="14">
        <v>140</v>
      </c>
      <c r="C21" s="15" t="s">
        <v>9</v>
      </c>
      <c r="D21" s="15">
        <v>19</v>
      </c>
      <c r="E21" s="16">
        <f>IFERROR(VLOOKUP(B21,'R12 ABC Data 9_24'!$B$3:$C$172,2,0),"")</f>
        <v>3803972.45</v>
      </c>
      <c r="F21" s="21">
        <v>1.2187737148927355E-2</v>
      </c>
      <c r="G21" s="15" t="s">
        <v>273</v>
      </c>
      <c r="H21" s="23">
        <v>2025</v>
      </c>
      <c r="I21" s="15" t="s">
        <v>287</v>
      </c>
      <c r="J21" s="15"/>
    </row>
    <row r="22" spans="1:10" x14ac:dyDescent="0.25">
      <c r="A22" s="24" t="s">
        <v>36</v>
      </c>
      <c r="B22" s="14">
        <v>20</v>
      </c>
      <c r="C22" s="15" t="s">
        <v>9</v>
      </c>
      <c r="D22" s="15">
        <v>20</v>
      </c>
      <c r="E22" s="16">
        <f>IFERROR(VLOOKUP(B22,'R12 ABC Data 9_24'!$B$3:$C$172,2,0),"")</f>
        <v>3799217.01</v>
      </c>
      <c r="F22" s="21">
        <v>1.0058660128629453E-2</v>
      </c>
      <c r="G22" s="15" t="s">
        <v>273</v>
      </c>
      <c r="H22" s="15">
        <v>2023</v>
      </c>
      <c r="I22" s="15" t="s">
        <v>287</v>
      </c>
      <c r="J22" s="19">
        <v>45879</v>
      </c>
    </row>
    <row r="23" spans="1:10" x14ac:dyDescent="0.25">
      <c r="A23" s="24" t="s">
        <v>23</v>
      </c>
      <c r="B23" s="14">
        <v>84</v>
      </c>
      <c r="C23" s="15" t="s">
        <v>24</v>
      </c>
      <c r="D23" s="15">
        <v>21</v>
      </c>
      <c r="E23" s="16">
        <f>IFERROR(VLOOKUP(B23,'R12 ABC Data 9_24'!$B$3:$C$172,2,0),"")</f>
        <v>3794509.18</v>
      </c>
      <c r="F23" s="21">
        <v>1.0386973256069123E-2</v>
      </c>
      <c r="G23" s="15" t="s">
        <v>273</v>
      </c>
      <c r="H23" s="23">
        <v>2025</v>
      </c>
      <c r="I23" s="15" t="s">
        <v>284</v>
      </c>
      <c r="J23" s="15" t="s">
        <v>318</v>
      </c>
    </row>
    <row r="24" spans="1:10" x14ac:dyDescent="0.25">
      <c r="A24" s="24" t="s">
        <v>8</v>
      </c>
      <c r="B24" s="14">
        <v>177</v>
      </c>
      <c r="C24" s="15" t="s">
        <v>9</v>
      </c>
      <c r="D24" s="15">
        <v>22</v>
      </c>
      <c r="E24" s="16">
        <f>IFERROR(VLOOKUP(B24,'R12 ABC Data 9_24'!$B$3:$C$172,2,0),"")</f>
        <v>3792516.9</v>
      </c>
      <c r="F24" s="21">
        <v>1.4070823993510435E-2</v>
      </c>
      <c r="G24" s="15" t="s">
        <v>273</v>
      </c>
      <c r="H24" s="15">
        <v>2024</v>
      </c>
      <c r="I24" s="15" t="s">
        <v>287</v>
      </c>
      <c r="J24" s="27"/>
    </row>
    <row r="25" spans="1:10" x14ac:dyDescent="0.25">
      <c r="A25" s="24" t="s">
        <v>38</v>
      </c>
      <c r="B25" s="14">
        <v>14</v>
      </c>
      <c r="C25" s="15" t="s">
        <v>39</v>
      </c>
      <c r="D25" s="15">
        <v>23</v>
      </c>
      <c r="E25" s="16">
        <f>IFERROR(VLOOKUP(B25,'R12 ABC Data 9_24'!$B$3:$C$172,2,0),"")</f>
        <v>3750914.74</v>
      </c>
      <c r="F25" s="21">
        <v>1.1536544081252584E-2</v>
      </c>
      <c r="G25" s="15" t="s">
        <v>273</v>
      </c>
      <c r="H25" s="23">
        <v>2025</v>
      </c>
      <c r="I25" s="15" t="s">
        <v>287</v>
      </c>
      <c r="J25" s="15"/>
    </row>
    <row r="26" spans="1:10" x14ac:dyDescent="0.25">
      <c r="A26" s="24" t="s">
        <v>26</v>
      </c>
      <c r="B26" s="14">
        <v>72</v>
      </c>
      <c r="C26" s="15" t="s">
        <v>20</v>
      </c>
      <c r="D26" s="15">
        <v>24</v>
      </c>
      <c r="E26" s="16">
        <f>IFERROR(VLOOKUP(B26,'R12 ABC Data 9_24'!$B$3:$C$172,2,0),"")</f>
        <v>3701945.8</v>
      </c>
      <c r="F26" s="21">
        <v>1.0374723063005027E-2</v>
      </c>
      <c r="G26" s="15" t="s">
        <v>273</v>
      </c>
      <c r="H26" s="23">
        <v>2025</v>
      </c>
      <c r="I26" s="15" t="s">
        <v>283</v>
      </c>
      <c r="J26" s="19">
        <v>45949</v>
      </c>
    </row>
    <row r="27" spans="1:10" x14ac:dyDescent="0.25">
      <c r="A27" s="24" t="s">
        <v>44</v>
      </c>
      <c r="B27" s="14">
        <v>44</v>
      </c>
      <c r="C27" s="15" t="s">
        <v>45</v>
      </c>
      <c r="D27" s="15">
        <v>25</v>
      </c>
      <c r="E27" s="16">
        <f>IFERROR(VLOOKUP(B27,'R12 ABC Data 9_24'!$B$3:$C$172,2,0),"")</f>
        <v>3665047.05</v>
      </c>
      <c r="F27" s="21">
        <v>1.0435212338580607E-2</v>
      </c>
      <c r="G27" s="15" t="s">
        <v>273</v>
      </c>
      <c r="H27" s="23">
        <v>2025</v>
      </c>
      <c r="I27" s="15" t="s">
        <v>281</v>
      </c>
      <c r="J27" s="23"/>
    </row>
    <row r="28" spans="1:10" x14ac:dyDescent="0.25">
      <c r="A28" s="24" t="s">
        <v>57</v>
      </c>
      <c r="B28" s="14">
        <v>124</v>
      </c>
      <c r="C28" s="15" t="s">
        <v>58</v>
      </c>
      <c r="D28" s="15">
        <v>26</v>
      </c>
      <c r="E28" s="16">
        <f>IFERROR(VLOOKUP(B28,'R12 ABC Data 9_24'!$B$3:$C$172,2,0),"")</f>
        <v>3629346.27</v>
      </c>
      <c r="F28" s="21">
        <v>9.5760815047573489E-3</v>
      </c>
      <c r="G28" s="15" t="s">
        <v>272</v>
      </c>
      <c r="H28" s="15">
        <v>2024</v>
      </c>
      <c r="I28" s="15" t="s">
        <v>283</v>
      </c>
      <c r="J28" s="19">
        <v>45718</v>
      </c>
    </row>
    <row r="29" spans="1:10" x14ac:dyDescent="0.25">
      <c r="A29" s="24" t="s">
        <v>29</v>
      </c>
      <c r="B29" s="14">
        <v>98</v>
      </c>
      <c r="C29" s="15" t="s">
        <v>9</v>
      </c>
      <c r="D29" s="15">
        <v>27</v>
      </c>
      <c r="E29" s="16">
        <f>IFERROR(VLOOKUP(B29,'R12 ABC Data 9_24'!$B$3:$C$172,2,0),"")</f>
        <v>3612016.5</v>
      </c>
      <c r="F29" s="21">
        <v>1.0149484798352466E-2</v>
      </c>
      <c r="G29" s="15" t="s">
        <v>272</v>
      </c>
      <c r="H29" s="15">
        <v>2024</v>
      </c>
      <c r="I29" s="15" t="s">
        <v>287</v>
      </c>
      <c r="J29" s="15"/>
    </row>
    <row r="30" spans="1:10" x14ac:dyDescent="0.25">
      <c r="A30" s="24" t="s">
        <v>59</v>
      </c>
      <c r="B30" s="14">
        <v>82</v>
      </c>
      <c r="C30" s="15" t="s">
        <v>60</v>
      </c>
      <c r="D30" s="15">
        <v>28</v>
      </c>
      <c r="E30" s="16">
        <f>IFERROR(VLOOKUP(B30,'R12 ABC Data 9_24'!$B$3:$C$172,2,0),"")</f>
        <v>3571667.29</v>
      </c>
      <c r="F30" s="21">
        <v>9.4696858063385344E-3</v>
      </c>
      <c r="G30" s="15" t="s">
        <v>273</v>
      </c>
      <c r="H30" s="15">
        <v>2024</v>
      </c>
      <c r="I30" s="15" t="s">
        <v>287</v>
      </c>
      <c r="J30" s="15"/>
    </row>
    <row r="31" spans="1:10" x14ac:dyDescent="0.25">
      <c r="A31" s="24" t="s">
        <v>48</v>
      </c>
      <c r="B31" s="14">
        <v>4</v>
      </c>
      <c r="C31" s="15" t="s">
        <v>49</v>
      </c>
      <c r="D31" s="15">
        <v>29</v>
      </c>
      <c r="E31" s="16">
        <f>IFERROR(VLOOKUP(B31,'R12 ABC Data 9_24'!$B$3:$C$172,2,0),"")</f>
        <v>3550976.56</v>
      </c>
      <c r="F31" s="21">
        <v>1.0003378875996378E-2</v>
      </c>
      <c r="G31" s="15" t="s">
        <v>272</v>
      </c>
      <c r="H31" s="23">
        <v>2025</v>
      </c>
      <c r="I31" s="15" t="s">
        <v>283</v>
      </c>
      <c r="J31" s="19">
        <v>45830</v>
      </c>
    </row>
    <row r="32" spans="1:10" x14ac:dyDescent="0.25">
      <c r="A32" s="24" t="s">
        <v>73</v>
      </c>
      <c r="B32" s="14">
        <v>19</v>
      </c>
      <c r="C32" s="15" t="s">
        <v>18</v>
      </c>
      <c r="D32" s="15">
        <v>30</v>
      </c>
      <c r="E32" s="16">
        <f>IFERROR(VLOOKUP(B32,'R12 ABC Data 9_24'!$B$3:$C$172,2,0),"")</f>
        <v>3424310.04</v>
      </c>
      <c r="F32" s="21">
        <v>9.7093868415127453E-3</v>
      </c>
      <c r="G32" s="15" t="s">
        <v>273</v>
      </c>
      <c r="H32" s="15">
        <v>2024</v>
      </c>
      <c r="I32" s="15" t="s">
        <v>281</v>
      </c>
      <c r="J32" s="19">
        <v>45697</v>
      </c>
    </row>
    <row r="33" spans="1:10" x14ac:dyDescent="0.25">
      <c r="A33" s="24" t="s">
        <v>54</v>
      </c>
      <c r="B33" s="14">
        <v>111</v>
      </c>
      <c r="C33" s="15" t="s">
        <v>9</v>
      </c>
      <c r="D33" s="15">
        <v>31</v>
      </c>
      <c r="E33" s="16">
        <f>IFERROR(VLOOKUP(B33,'R12 ABC Data 9_24'!$B$3:$C$172,2,0),"")</f>
        <v>3357594.85</v>
      </c>
      <c r="F33" s="21">
        <v>8.9084472912312283E-3</v>
      </c>
      <c r="G33" s="15" t="s">
        <v>272</v>
      </c>
      <c r="H33" s="15">
        <v>2024</v>
      </c>
      <c r="I33" s="15" t="s">
        <v>287</v>
      </c>
      <c r="J33" s="15" t="s">
        <v>322</v>
      </c>
    </row>
    <row r="34" spans="1:10" x14ac:dyDescent="0.25">
      <c r="A34" s="24" t="s">
        <v>63</v>
      </c>
      <c r="B34" s="14">
        <v>32</v>
      </c>
      <c r="C34" s="15" t="s">
        <v>64</v>
      </c>
      <c r="D34" s="15">
        <v>32</v>
      </c>
      <c r="E34" s="16">
        <f>IFERROR(VLOOKUP(B34,'R12 ABC Data 9_24'!$B$3:$C$172,2,0),"")</f>
        <v>3353892.53</v>
      </c>
      <c r="F34" s="21">
        <v>8.8118535494411052E-3</v>
      </c>
      <c r="G34" s="15" t="s">
        <v>273</v>
      </c>
      <c r="H34" s="23">
        <v>2025</v>
      </c>
      <c r="I34" s="15" t="s">
        <v>283</v>
      </c>
      <c r="J34" s="15"/>
    </row>
    <row r="35" spans="1:10" x14ac:dyDescent="0.25">
      <c r="A35" s="24" t="s">
        <v>51</v>
      </c>
      <c r="B35" s="14">
        <v>24</v>
      </c>
      <c r="C35" s="15" t="s">
        <v>16</v>
      </c>
      <c r="D35" s="15">
        <v>33</v>
      </c>
      <c r="E35" s="16">
        <f>IFERROR(VLOOKUP(B35,'R12 ABC Data 9_24'!$B$3:$C$172,2,0),"")</f>
        <v>3255929.42</v>
      </c>
      <c r="F35" s="21">
        <v>8.738632268129938E-3</v>
      </c>
      <c r="G35" s="15" t="s">
        <v>272</v>
      </c>
      <c r="H35" s="23">
        <v>2025</v>
      </c>
      <c r="I35" s="15" t="s">
        <v>281</v>
      </c>
      <c r="J35" s="19">
        <v>45914</v>
      </c>
    </row>
    <row r="36" spans="1:10" x14ac:dyDescent="0.25">
      <c r="A36" s="24" t="s">
        <v>50</v>
      </c>
      <c r="B36" s="14">
        <v>86</v>
      </c>
      <c r="C36" s="15" t="s">
        <v>24</v>
      </c>
      <c r="D36" s="15">
        <v>34</v>
      </c>
      <c r="E36" s="16">
        <f>IFERROR(VLOOKUP(B36,'R12 ABC Data 9_24'!$B$3:$C$172,2,0),"")</f>
        <v>3243745.01</v>
      </c>
      <c r="F36" s="21">
        <v>8.3780041841501601E-3</v>
      </c>
      <c r="G36" s="15" t="s">
        <v>273</v>
      </c>
      <c r="H36" s="23">
        <v>2025</v>
      </c>
      <c r="I36" s="15" t="s">
        <v>284</v>
      </c>
      <c r="J36" s="23"/>
    </row>
    <row r="37" spans="1:10" x14ac:dyDescent="0.25">
      <c r="A37" s="24" t="s">
        <v>40</v>
      </c>
      <c r="B37" s="14">
        <v>45</v>
      </c>
      <c r="C37" s="15" t="s">
        <v>16</v>
      </c>
      <c r="D37" s="15">
        <v>35</v>
      </c>
      <c r="E37" s="16">
        <f>IFERROR(VLOOKUP(B37,'R12 ABC Data 9_24'!$B$3:$C$172,2,0),"")</f>
        <v>3240470.78</v>
      </c>
      <c r="F37" s="21">
        <v>8.6549917574467155E-3</v>
      </c>
      <c r="G37" s="15" t="s">
        <v>273</v>
      </c>
      <c r="H37" s="23">
        <v>2025</v>
      </c>
      <c r="I37" s="15" t="s">
        <v>281</v>
      </c>
      <c r="J37" s="27">
        <v>45949</v>
      </c>
    </row>
    <row r="38" spans="1:10" x14ac:dyDescent="0.25">
      <c r="A38" s="24" t="s">
        <v>91</v>
      </c>
      <c r="B38" s="14">
        <v>143</v>
      </c>
      <c r="C38" s="15" t="s">
        <v>9</v>
      </c>
      <c r="D38" s="15">
        <v>36</v>
      </c>
      <c r="E38" s="16">
        <f>IFERROR(VLOOKUP(B38,'R12 ABC Data 9_24'!$B$3:$C$172,2,0),"")</f>
        <v>3181525.35</v>
      </c>
      <c r="F38" s="21">
        <v>8.6369992821684009E-3</v>
      </c>
      <c r="G38" s="15" t="s">
        <v>272</v>
      </c>
      <c r="H38" s="15">
        <v>2022</v>
      </c>
      <c r="I38" s="15" t="s">
        <v>287</v>
      </c>
      <c r="J38" s="19">
        <v>45711</v>
      </c>
    </row>
    <row r="39" spans="1:10" x14ac:dyDescent="0.25">
      <c r="A39" s="24" t="s">
        <v>65</v>
      </c>
      <c r="B39" s="14">
        <v>104</v>
      </c>
      <c r="C39" s="15" t="s">
        <v>66</v>
      </c>
      <c r="D39" s="15">
        <v>37</v>
      </c>
      <c r="E39" s="16">
        <f>IFERROR(VLOOKUP(B39,'R12 ABC Data 9_24'!$B$3:$C$172,2,0),"")</f>
        <v>3178451.63</v>
      </c>
      <c r="F39" s="21">
        <v>8.7475516704206193E-3</v>
      </c>
      <c r="G39" s="15" t="s">
        <v>273</v>
      </c>
      <c r="H39" s="15">
        <v>2024</v>
      </c>
      <c r="I39" s="15" t="s">
        <v>287</v>
      </c>
      <c r="J39" s="15"/>
    </row>
    <row r="40" spans="1:10" x14ac:dyDescent="0.25">
      <c r="A40" s="24" t="s">
        <v>46</v>
      </c>
      <c r="B40" s="14">
        <v>76</v>
      </c>
      <c r="C40" s="15" t="s">
        <v>47</v>
      </c>
      <c r="D40" s="15">
        <v>38</v>
      </c>
      <c r="E40" s="16">
        <f>IFERROR(VLOOKUP(B40,'R12 ABC Data 9_24'!$B$3:$C$172,2,0),"")</f>
        <v>3161838.03</v>
      </c>
      <c r="F40" s="21">
        <v>9.0912542059219878E-3</v>
      </c>
      <c r="G40" s="15" t="s">
        <v>272</v>
      </c>
      <c r="H40" s="15">
        <v>2024</v>
      </c>
      <c r="I40" s="15" t="s">
        <v>287</v>
      </c>
      <c r="J40" s="15" t="s">
        <v>323</v>
      </c>
    </row>
    <row r="41" spans="1:10" x14ac:dyDescent="0.25">
      <c r="A41" s="24" t="s">
        <v>55</v>
      </c>
      <c r="B41" s="14">
        <v>153</v>
      </c>
      <c r="C41" s="15" t="s">
        <v>56</v>
      </c>
      <c r="D41" s="15">
        <v>39</v>
      </c>
      <c r="E41" s="16">
        <f>IFERROR(VLOOKUP(B41,'R12 ABC Data 9_24'!$B$3:$C$172,2,0),"")</f>
        <v>3107641.33</v>
      </c>
      <c r="F41" s="21">
        <v>9.0979410665142941E-3</v>
      </c>
      <c r="G41" s="15" t="s">
        <v>272</v>
      </c>
      <c r="H41" s="15">
        <v>2024</v>
      </c>
      <c r="I41" s="15" t="s">
        <v>287</v>
      </c>
      <c r="J41" s="15"/>
    </row>
    <row r="42" spans="1:10" x14ac:dyDescent="0.25">
      <c r="A42" s="24" t="s">
        <v>69</v>
      </c>
      <c r="B42" s="14">
        <v>185</v>
      </c>
      <c r="C42" s="15" t="s">
        <v>70</v>
      </c>
      <c r="D42" s="15">
        <v>40</v>
      </c>
      <c r="E42" s="16">
        <f>IFERROR(VLOOKUP(B42,'R12 ABC Data 9_24'!$B$3:$C$172,2,0),"")</f>
        <v>3059948.1</v>
      </c>
      <c r="F42" s="21">
        <v>7.9120826706534746E-3</v>
      </c>
      <c r="G42" s="15" t="s">
        <v>272</v>
      </c>
      <c r="H42" s="15">
        <v>2022</v>
      </c>
      <c r="I42" s="15" t="s">
        <v>287</v>
      </c>
      <c r="J42" s="19">
        <v>45669</v>
      </c>
    </row>
    <row r="43" spans="1:10" x14ac:dyDescent="0.25">
      <c r="A43" s="12" t="s">
        <v>42</v>
      </c>
      <c r="B43" s="14">
        <v>150</v>
      </c>
      <c r="C43" s="15" t="s">
        <v>43</v>
      </c>
      <c r="D43" s="15">
        <v>41</v>
      </c>
      <c r="E43" s="16">
        <f>IFERROR(VLOOKUP(B43,'R12 ABC Data 9_24'!$B$3:$C$172,2,0),"")</f>
        <v>3051364.68</v>
      </c>
      <c r="F43" s="21">
        <v>8.5291315447331446E-3</v>
      </c>
      <c r="G43" s="15" t="s">
        <v>272</v>
      </c>
      <c r="H43" s="23">
        <v>2025</v>
      </c>
      <c r="I43" s="15" t="s">
        <v>281</v>
      </c>
      <c r="J43" s="19"/>
    </row>
    <row r="44" spans="1:10" x14ac:dyDescent="0.25">
      <c r="A44" s="12" t="s">
        <v>101</v>
      </c>
      <c r="B44" s="14">
        <v>18</v>
      </c>
      <c r="C44" s="15" t="s">
        <v>9</v>
      </c>
      <c r="D44" s="15">
        <v>42</v>
      </c>
      <c r="E44" s="16">
        <f>IFERROR(VLOOKUP(B44,'R12 ABC Data 9_24'!$B$3:$C$172,2,0),"")</f>
        <v>3012990.28</v>
      </c>
      <c r="F44" s="21">
        <v>7.3603922695506321E-3</v>
      </c>
      <c r="G44" s="15" t="s">
        <v>272</v>
      </c>
      <c r="H44" s="15">
        <v>2024</v>
      </c>
      <c r="I44" s="15" t="s">
        <v>287</v>
      </c>
      <c r="J44" s="19"/>
    </row>
    <row r="45" spans="1:10" x14ac:dyDescent="0.25">
      <c r="A45" s="12" t="s">
        <v>85</v>
      </c>
      <c r="B45" s="14">
        <v>144</v>
      </c>
      <c r="C45" s="15" t="s">
        <v>9</v>
      </c>
      <c r="D45" s="15">
        <v>43</v>
      </c>
      <c r="E45" s="16">
        <f>IFERROR(VLOOKUP(B45,'R12 ABC Data 9_24'!$B$3:$C$172,2,0),"")</f>
        <v>2963511.53</v>
      </c>
      <c r="F45" s="21">
        <v>8.1417366206960971E-3</v>
      </c>
      <c r="G45" s="15" t="s">
        <v>272</v>
      </c>
      <c r="H45" s="15">
        <v>2024</v>
      </c>
      <c r="I45" s="15" t="s">
        <v>287</v>
      </c>
      <c r="J45" s="15"/>
    </row>
    <row r="46" spans="1:10" x14ac:dyDescent="0.25">
      <c r="A46" s="12" t="s">
        <v>92</v>
      </c>
      <c r="B46" s="14">
        <v>87</v>
      </c>
      <c r="C46" s="15" t="s">
        <v>93</v>
      </c>
      <c r="D46" s="15">
        <v>44</v>
      </c>
      <c r="E46" s="16">
        <f>IFERROR(VLOOKUP(B46,'R12 ABC Data 9_24'!$B$3:$C$172,2,0),"")</f>
        <v>2950559.46</v>
      </c>
      <c r="F46" s="21">
        <v>7.873818343368642E-3</v>
      </c>
      <c r="G46" s="15" t="s">
        <v>272</v>
      </c>
      <c r="H46" s="23">
        <v>2025</v>
      </c>
      <c r="I46" s="15" t="s">
        <v>284</v>
      </c>
      <c r="J46" s="15"/>
    </row>
    <row r="47" spans="1:10" x14ac:dyDescent="0.25">
      <c r="A47" s="12" t="s">
        <v>81</v>
      </c>
      <c r="B47" s="14">
        <v>53</v>
      </c>
      <c r="C47" s="15" t="s">
        <v>75</v>
      </c>
      <c r="D47" s="15">
        <v>45</v>
      </c>
      <c r="E47" s="16">
        <f>IFERROR(VLOOKUP(B47,'R12 ABC Data 9_24'!$B$3:$C$172,2,0),"")</f>
        <v>2922569.56</v>
      </c>
      <c r="F47" s="21">
        <v>8.3640016972943588E-3</v>
      </c>
      <c r="G47" s="15" t="s">
        <v>272</v>
      </c>
      <c r="H47" s="23">
        <v>2025</v>
      </c>
      <c r="I47" s="15" t="s">
        <v>281</v>
      </c>
      <c r="J47" s="19">
        <v>45935</v>
      </c>
    </row>
    <row r="48" spans="1:10" x14ac:dyDescent="0.25">
      <c r="A48" s="12" t="s">
        <v>67</v>
      </c>
      <c r="B48" s="14">
        <v>176</v>
      </c>
      <c r="C48" s="15" t="s">
        <v>68</v>
      </c>
      <c r="D48" s="15">
        <v>46</v>
      </c>
      <c r="E48" s="16">
        <f>IFERROR(VLOOKUP(B48,'R12 ABC Data 9_24'!$B$3:$C$172,2,0),"")</f>
        <v>2886410.33</v>
      </c>
      <c r="F48" s="21">
        <v>8.1141104819435102E-3</v>
      </c>
      <c r="G48" s="15" t="s">
        <v>273</v>
      </c>
      <c r="H48" s="23">
        <v>2025</v>
      </c>
      <c r="I48" s="15" t="s">
        <v>287</v>
      </c>
      <c r="J48" s="15"/>
    </row>
    <row r="49" spans="1:10" x14ac:dyDescent="0.25">
      <c r="A49" s="12" t="s">
        <v>94</v>
      </c>
      <c r="B49" s="14">
        <v>183</v>
      </c>
      <c r="C49" s="15" t="s">
        <v>95</v>
      </c>
      <c r="D49" s="15">
        <v>47</v>
      </c>
      <c r="E49" s="16">
        <f>IFERROR(VLOOKUP(B49,'R12 ABC Data 9_24'!$B$3:$C$172,2,0),"")</f>
        <v>2873423.79</v>
      </c>
      <c r="F49" s="21">
        <v>7.3160662052196672E-3</v>
      </c>
      <c r="G49" s="15" t="s">
        <v>273</v>
      </c>
      <c r="H49" s="15">
        <v>2024</v>
      </c>
      <c r="I49" s="15" t="s">
        <v>287</v>
      </c>
      <c r="J49" s="15"/>
    </row>
    <row r="50" spans="1:10" x14ac:dyDescent="0.25">
      <c r="A50" s="12" t="s">
        <v>84</v>
      </c>
      <c r="B50" s="14">
        <v>151</v>
      </c>
      <c r="C50" s="15" t="s">
        <v>16</v>
      </c>
      <c r="D50" s="15">
        <v>48</v>
      </c>
      <c r="E50" s="16">
        <f>IFERROR(VLOOKUP(B50,'R12 ABC Data 9_24'!$B$3:$C$172,2,0),"")</f>
        <v>2793523.89</v>
      </c>
      <c r="F50" s="21">
        <v>7.6190042429959475E-3</v>
      </c>
      <c r="G50" s="15" t="s">
        <v>273</v>
      </c>
      <c r="H50" s="15">
        <v>2024</v>
      </c>
      <c r="I50" s="15" t="s">
        <v>281</v>
      </c>
      <c r="J50" s="19">
        <v>45711</v>
      </c>
    </row>
    <row r="51" spans="1:10" x14ac:dyDescent="0.25">
      <c r="A51" s="12" t="s">
        <v>71</v>
      </c>
      <c r="B51" s="14">
        <v>125</v>
      </c>
      <c r="C51" s="15" t="s">
        <v>72</v>
      </c>
      <c r="D51" s="15">
        <v>49</v>
      </c>
      <c r="E51" s="16">
        <f>IFERROR(VLOOKUP(B51,'R12 ABC Data 9_24'!$B$3:$C$172,2,0),"")</f>
        <v>2760072.65</v>
      </c>
      <c r="F51" s="21">
        <v>7.7921668646031292E-3</v>
      </c>
      <c r="G51" s="15" t="s">
        <v>272</v>
      </c>
      <c r="H51" s="15">
        <v>2023</v>
      </c>
      <c r="I51" s="15" t="s">
        <v>287</v>
      </c>
      <c r="J51" s="19">
        <v>45893</v>
      </c>
    </row>
    <row r="52" spans="1:10" x14ac:dyDescent="0.25">
      <c r="A52" s="12" t="s">
        <v>61</v>
      </c>
      <c r="B52" s="14">
        <v>156</v>
      </c>
      <c r="C52" s="15" t="s">
        <v>62</v>
      </c>
      <c r="D52" s="15">
        <v>50</v>
      </c>
      <c r="E52" s="16">
        <f>IFERROR(VLOOKUP(B52,'R12 ABC Data 9_24'!$B$3:$C$172,2,0),"")</f>
        <v>2737131.35</v>
      </c>
      <c r="F52" s="21">
        <v>7.6492069558780039E-3</v>
      </c>
      <c r="G52" s="15" t="s">
        <v>272</v>
      </c>
      <c r="H52" s="23">
        <v>2025</v>
      </c>
      <c r="I52" s="15" t="s">
        <v>287</v>
      </c>
      <c r="J52" s="15"/>
    </row>
    <row r="53" spans="1:10" x14ac:dyDescent="0.25">
      <c r="A53" s="12" t="s">
        <v>109</v>
      </c>
      <c r="B53" s="14">
        <v>26</v>
      </c>
      <c r="C53" s="15" t="s">
        <v>39</v>
      </c>
      <c r="D53" s="15">
        <v>51</v>
      </c>
      <c r="E53" s="16">
        <f>IFERROR(VLOOKUP(B53,'R12 ABC Data 9_24'!$B$3:$C$172,2,0),"")</f>
        <v>2665750.37</v>
      </c>
      <c r="F53" s="21">
        <v>7.9272213116631796E-3</v>
      </c>
      <c r="G53" s="15" t="s">
        <v>272</v>
      </c>
      <c r="H53" s="23">
        <v>2025</v>
      </c>
      <c r="I53" s="15" t="s">
        <v>287</v>
      </c>
      <c r="J53" s="15"/>
    </row>
    <row r="54" spans="1:10" x14ac:dyDescent="0.25">
      <c r="A54" s="12" t="s">
        <v>78</v>
      </c>
      <c r="B54" s="14">
        <v>59</v>
      </c>
      <c r="C54" s="15" t="s">
        <v>79</v>
      </c>
      <c r="D54" s="15">
        <v>52</v>
      </c>
      <c r="E54" s="16">
        <f>IFERROR(VLOOKUP(B54,'R12 ABC Data 9_24'!$B$3:$C$172,2,0),"")</f>
        <v>2552704.14</v>
      </c>
      <c r="F54" s="21">
        <v>7.0021373672522367E-3</v>
      </c>
      <c r="G54" s="15" t="s">
        <v>273</v>
      </c>
      <c r="H54" s="15">
        <v>2024</v>
      </c>
      <c r="I54" s="15" t="s">
        <v>283</v>
      </c>
      <c r="J54" s="15" t="s">
        <v>321</v>
      </c>
    </row>
    <row r="55" spans="1:10" x14ac:dyDescent="0.25">
      <c r="A55" s="12" t="s">
        <v>83</v>
      </c>
      <c r="B55" s="14">
        <v>31</v>
      </c>
      <c r="C55" s="15" t="s">
        <v>49</v>
      </c>
      <c r="D55" s="15">
        <v>53</v>
      </c>
      <c r="E55" s="16">
        <f>IFERROR(VLOOKUP(B55,'R12 ABC Data 9_24'!$B$3:$C$172,2,0),"")</f>
        <v>2509420.41</v>
      </c>
      <c r="F55" s="21">
        <v>7.3677679234301248E-3</v>
      </c>
      <c r="G55" s="15" t="s">
        <v>272</v>
      </c>
      <c r="H55" s="23">
        <v>2025</v>
      </c>
      <c r="I55" s="15" t="s">
        <v>283</v>
      </c>
      <c r="J55" s="27">
        <v>45851</v>
      </c>
    </row>
    <row r="56" spans="1:10" x14ac:dyDescent="0.25">
      <c r="A56" s="12" t="s">
        <v>108</v>
      </c>
      <c r="B56" s="14">
        <v>65</v>
      </c>
      <c r="C56" s="15" t="s">
        <v>24</v>
      </c>
      <c r="D56" s="15">
        <v>54</v>
      </c>
      <c r="E56" s="16">
        <f>IFERROR(VLOOKUP(B56,'R12 ABC Data 9_24'!$B$3:$C$172,2,0),"")</f>
        <v>2463896.2799999998</v>
      </c>
      <c r="F56" s="21">
        <v>6.7171953389644707E-3</v>
      </c>
      <c r="G56" s="15" t="s">
        <v>273</v>
      </c>
      <c r="H56" s="23">
        <v>2025</v>
      </c>
      <c r="I56" s="15" t="s">
        <v>284</v>
      </c>
      <c r="J56" s="15"/>
    </row>
    <row r="57" spans="1:10" x14ac:dyDescent="0.25">
      <c r="A57" s="12" t="s">
        <v>169</v>
      </c>
      <c r="B57" s="14">
        <v>138</v>
      </c>
      <c r="C57" s="15" t="s">
        <v>11</v>
      </c>
      <c r="D57" s="15">
        <v>55</v>
      </c>
      <c r="E57" s="16">
        <f>IFERROR(VLOOKUP(B57,'R12 ABC Data 9_24'!$B$3:$C$172,2,0),"")</f>
        <v>2438138.66</v>
      </c>
      <c r="F57" s="21">
        <v>6.3319218043660693E-3</v>
      </c>
      <c r="G57" s="15" t="s">
        <v>272</v>
      </c>
      <c r="H57" s="23">
        <v>2025</v>
      </c>
      <c r="I57" s="15" t="s">
        <v>287</v>
      </c>
      <c r="J57" s="15"/>
    </row>
    <row r="58" spans="1:10" x14ac:dyDescent="0.25">
      <c r="A58" s="12" t="s">
        <v>117</v>
      </c>
      <c r="B58" s="14">
        <v>184</v>
      </c>
      <c r="C58" s="15" t="s">
        <v>118</v>
      </c>
      <c r="D58" s="15">
        <v>56</v>
      </c>
      <c r="E58" s="16">
        <f>IFERROR(VLOOKUP(B58,'R12 ABC Data 9_24'!$B$3:$C$172,2,0),"")</f>
        <v>2413751.1</v>
      </c>
      <c r="F58" s="21">
        <v>6.4722391760308924E-3</v>
      </c>
      <c r="G58" s="15" t="s">
        <v>273</v>
      </c>
      <c r="H58" s="15">
        <v>2024</v>
      </c>
      <c r="I58" s="15" t="s">
        <v>287</v>
      </c>
      <c r="J58" s="15"/>
    </row>
    <row r="59" spans="1:10" x14ac:dyDescent="0.25">
      <c r="A59" s="12" t="s">
        <v>102</v>
      </c>
      <c r="B59" s="14">
        <v>69</v>
      </c>
      <c r="C59" s="15" t="s">
        <v>103</v>
      </c>
      <c r="D59" s="15">
        <v>57</v>
      </c>
      <c r="E59" s="16">
        <f>IFERROR(VLOOKUP(B59,'R12 ABC Data 9_24'!$B$3:$C$172,2,0),"")</f>
        <v>2412190.7799999998</v>
      </c>
      <c r="F59" s="21">
        <v>6.2292568290260716E-3</v>
      </c>
      <c r="G59" s="15" t="s">
        <v>273</v>
      </c>
      <c r="H59" s="15">
        <v>2024</v>
      </c>
      <c r="I59" s="15" t="s">
        <v>281</v>
      </c>
      <c r="J59" s="19">
        <v>45718</v>
      </c>
    </row>
    <row r="60" spans="1:10" x14ac:dyDescent="0.25">
      <c r="A60" s="12" t="s">
        <v>87</v>
      </c>
      <c r="B60" s="14">
        <v>21</v>
      </c>
      <c r="C60" s="15" t="s">
        <v>88</v>
      </c>
      <c r="D60" s="15">
        <v>58</v>
      </c>
      <c r="E60" s="16">
        <f>IFERROR(VLOOKUP(B60,'R12 ABC Data 9_24'!$B$3:$C$172,2,0),"")</f>
        <v>2396224.5299999998</v>
      </c>
      <c r="F60" s="21">
        <v>6.5860133610930998E-3</v>
      </c>
      <c r="G60" s="15" t="s">
        <v>273</v>
      </c>
      <c r="H60" s="23">
        <v>2025</v>
      </c>
      <c r="I60" s="15" t="s">
        <v>284</v>
      </c>
      <c r="J60" s="15"/>
    </row>
    <row r="61" spans="1:10" x14ac:dyDescent="0.25">
      <c r="A61" s="12" t="s">
        <v>76</v>
      </c>
      <c r="B61" s="14">
        <v>43</v>
      </c>
      <c r="C61" s="15" t="s">
        <v>77</v>
      </c>
      <c r="D61" s="15">
        <v>59</v>
      </c>
      <c r="E61" s="16">
        <f>IFERROR(VLOOKUP(B61,'R12 ABC Data 9_24'!$B$3:$C$172,2,0),"")</f>
        <v>2379491.09</v>
      </c>
      <c r="F61" s="21">
        <v>8.123237215573037E-3</v>
      </c>
      <c r="G61" s="15" t="s">
        <v>273</v>
      </c>
      <c r="H61" s="15">
        <v>2024</v>
      </c>
      <c r="I61" s="15" t="s">
        <v>284</v>
      </c>
      <c r="J61" s="19">
        <v>45718</v>
      </c>
    </row>
    <row r="62" spans="1:10" x14ac:dyDescent="0.25">
      <c r="A62" s="12" t="s">
        <v>89</v>
      </c>
      <c r="B62" s="14">
        <v>108</v>
      </c>
      <c r="C62" s="15" t="s">
        <v>90</v>
      </c>
      <c r="D62" s="15">
        <v>60</v>
      </c>
      <c r="E62" s="16">
        <f>IFERROR(VLOOKUP(B62,'R12 ABC Data 9_24'!$B$3:$C$172,2,0),"")</f>
        <v>2368478.88</v>
      </c>
      <c r="F62" s="21">
        <v>7.1204007546724112E-3</v>
      </c>
      <c r="G62" s="15" t="s">
        <v>273</v>
      </c>
      <c r="H62" s="23">
        <v>2025</v>
      </c>
      <c r="I62" s="15" t="s">
        <v>283</v>
      </c>
      <c r="J62" s="15"/>
    </row>
    <row r="63" spans="1:10" x14ac:dyDescent="0.25">
      <c r="A63" s="12" t="s">
        <v>156</v>
      </c>
      <c r="B63" s="14">
        <v>226</v>
      </c>
      <c r="C63" s="15" t="s">
        <v>157</v>
      </c>
      <c r="D63" s="15">
        <v>61</v>
      </c>
      <c r="E63" s="16">
        <f>IFERROR(VLOOKUP(B63,'R12 ABC Data 9_24'!$B$3:$C$172,2,0),"")</f>
        <v>2341053.62</v>
      </c>
      <c r="F63" s="21">
        <v>6.1781103325401982E-3</v>
      </c>
      <c r="G63" s="15" t="s">
        <v>273</v>
      </c>
      <c r="H63" s="23">
        <v>2025</v>
      </c>
      <c r="I63" s="15" t="s">
        <v>283</v>
      </c>
      <c r="J63" s="15"/>
    </row>
    <row r="64" spans="1:10" x14ac:dyDescent="0.25">
      <c r="A64" s="12" t="s">
        <v>86</v>
      </c>
      <c r="B64" s="14">
        <v>181</v>
      </c>
      <c r="C64" s="15" t="s">
        <v>24</v>
      </c>
      <c r="D64" s="15">
        <v>62</v>
      </c>
      <c r="E64" s="16">
        <f>IFERROR(VLOOKUP(B64,'R12 ABC Data 9_24'!$B$3:$C$172,2,0),"")</f>
        <v>2303711.39</v>
      </c>
      <c r="F64" s="21">
        <v>6.008937051866634E-3</v>
      </c>
      <c r="G64" s="15" t="s">
        <v>272</v>
      </c>
      <c r="H64" s="23">
        <v>2025</v>
      </c>
      <c r="I64" s="15" t="s">
        <v>284</v>
      </c>
      <c r="J64" s="23"/>
    </row>
    <row r="65" spans="1:10" x14ac:dyDescent="0.25">
      <c r="A65" s="12" t="s">
        <v>148</v>
      </c>
      <c r="B65" s="14">
        <v>92</v>
      </c>
      <c r="C65" s="15" t="s">
        <v>9</v>
      </c>
      <c r="D65" s="15">
        <v>63</v>
      </c>
      <c r="E65" s="16">
        <f>IFERROR(VLOOKUP(B65,'R12 ABC Data 9_24'!$B$3:$C$172,2,0),"")</f>
        <v>2302484.0299999998</v>
      </c>
      <c r="F65" s="21">
        <v>6.1452907663238727E-3</v>
      </c>
      <c r="G65" s="15" t="s">
        <v>272</v>
      </c>
      <c r="H65" s="23">
        <v>2025</v>
      </c>
      <c r="I65" s="15" t="s">
        <v>287</v>
      </c>
      <c r="J65" s="15"/>
    </row>
    <row r="66" spans="1:10" x14ac:dyDescent="0.25">
      <c r="A66" s="12" t="s">
        <v>179</v>
      </c>
      <c r="B66" s="14">
        <v>230</v>
      </c>
      <c r="C66" s="15" t="s">
        <v>180</v>
      </c>
      <c r="D66" s="15">
        <v>64</v>
      </c>
      <c r="E66" s="16">
        <f>IFERROR(VLOOKUP(B66,'R12 ABC Data 9_24'!$B$3:$C$172,2,0),"")</f>
        <v>2297824.79</v>
      </c>
      <c r="F66" s="21">
        <v>6.2841561441491925E-3</v>
      </c>
      <c r="G66" s="15" t="s">
        <v>272</v>
      </c>
      <c r="H66" s="23">
        <v>2025</v>
      </c>
      <c r="I66" s="15" t="s">
        <v>287</v>
      </c>
      <c r="J66" s="15"/>
    </row>
    <row r="67" spans="1:10" x14ac:dyDescent="0.25">
      <c r="A67" s="12" t="s">
        <v>192</v>
      </c>
      <c r="B67" s="14">
        <v>90</v>
      </c>
      <c r="C67" s="15" t="s">
        <v>16</v>
      </c>
      <c r="D67" s="15">
        <v>65</v>
      </c>
      <c r="E67" s="16">
        <f>IFERROR(VLOOKUP(B67,'R12 ABC Data 9_24'!$B$3:$C$172,2,0),"")</f>
        <v>2294975.94</v>
      </c>
      <c r="F67" s="21">
        <v>5.8504093249114606E-3</v>
      </c>
      <c r="G67" s="15" t="s">
        <v>273</v>
      </c>
      <c r="H67" s="15">
        <v>2024</v>
      </c>
      <c r="I67" s="15" t="s">
        <v>281</v>
      </c>
      <c r="J67" s="19">
        <v>45753</v>
      </c>
    </row>
    <row r="68" spans="1:10" x14ac:dyDescent="0.25">
      <c r="A68" s="12" t="s">
        <v>100</v>
      </c>
      <c r="B68" s="14">
        <v>126</v>
      </c>
      <c r="C68" s="15" t="s">
        <v>90</v>
      </c>
      <c r="D68" s="15">
        <v>66</v>
      </c>
      <c r="E68" s="16">
        <f>IFERROR(VLOOKUP(B68,'R12 ABC Data 9_24'!$B$3:$C$172,2,0),"")</f>
        <v>2291226.4500000002</v>
      </c>
      <c r="F68" s="21">
        <v>6.1740343629886167E-3</v>
      </c>
      <c r="G68" s="15" t="s">
        <v>273</v>
      </c>
      <c r="H68" s="15">
        <v>2023</v>
      </c>
      <c r="I68" s="15" t="s">
        <v>283</v>
      </c>
      <c r="J68" s="19">
        <v>45669</v>
      </c>
    </row>
    <row r="69" spans="1:10" x14ac:dyDescent="0.25">
      <c r="A69" s="12" t="s">
        <v>110</v>
      </c>
      <c r="B69" s="14">
        <v>116</v>
      </c>
      <c r="C69" s="15" t="s">
        <v>111</v>
      </c>
      <c r="D69" s="15">
        <v>67</v>
      </c>
      <c r="E69" s="16">
        <f>IFERROR(VLOOKUP(B69,'R12 ABC Data 9_24'!$B$3:$C$172,2,0),"")</f>
        <v>2290429.6</v>
      </c>
      <c r="F69" s="21">
        <v>6.255291574976527E-3</v>
      </c>
      <c r="G69" s="15" t="s">
        <v>272</v>
      </c>
      <c r="H69" s="23">
        <v>2025</v>
      </c>
      <c r="I69" s="15" t="s">
        <v>283</v>
      </c>
      <c r="J69" s="15"/>
    </row>
    <row r="70" spans="1:10" x14ac:dyDescent="0.25">
      <c r="A70" s="12" t="s">
        <v>106</v>
      </c>
      <c r="B70" s="14">
        <v>240</v>
      </c>
      <c r="C70" s="15" t="s">
        <v>107</v>
      </c>
      <c r="D70" s="15">
        <v>68</v>
      </c>
      <c r="E70" s="16">
        <f>IFERROR(VLOOKUP(B70,'R12 ABC Data 9_24'!$B$3:$C$172,2,0),"")</f>
        <v>2283731.37</v>
      </c>
      <c r="F70" s="21">
        <v>6.1923411941238217E-3</v>
      </c>
      <c r="G70" s="15" t="s">
        <v>272</v>
      </c>
      <c r="H70" s="23">
        <v>2025</v>
      </c>
      <c r="I70" s="15" t="s">
        <v>284</v>
      </c>
      <c r="J70" s="19">
        <v>45669</v>
      </c>
    </row>
    <row r="71" spans="1:10" x14ac:dyDescent="0.25">
      <c r="A71" s="12" t="s">
        <v>133</v>
      </c>
      <c r="B71" s="14">
        <v>61</v>
      </c>
      <c r="C71" s="15" t="s">
        <v>134</v>
      </c>
      <c r="D71" s="15">
        <v>69</v>
      </c>
      <c r="E71" s="16">
        <f>IFERROR(VLOOKUP(B71,'R12 ABC Data 9_24'!$B$3:$C$172,2,0),"")</f>
        <v>2281920.9500000002</v>
      </c>
      <c r="F71" s="21">
        <v>5.3988296364072047E-3</v>
      </c>
      <c r="G71" s="15" t="s">
        <v>272</v>
      </c>
      <c r="H71" s="23">
        <v>2025</v>
      </c>
      <c r="I71" s="15" t="s">
        <v>284</v>
      </c>
      <c r="J71" s="23"/>
    </row>
    <row r="72" spans="1:10" x14ac:dyDescent="0.25">
      <c r="A72" s="12" t="s">
        <v>160</v>
      </c>
      <c r="B72" s="14">
        <v>30</v>
      </c>
      <c r="C72" s="15" t="s">
        <v>9</v>
      </c>
      <c r="D72" s="15">
        <v>70</v>
      </c>
      <c r="E72" s="16">
        <f>IFERROR(VLOOKUP(B72,'R12 ABC Data 9_24'!$B$3:$C$172,2,0),"")</f>
        <v>2242769.12</v>
      </c>
      <c r="F72" s="21">
        <v>5.9227271973465662E-3</v>
      </c>
      <c r="G72" s="15" t="s">
        <v>272</v>
      </c>
      <c r="H72" s="23">
        <v>2025</v>
      </c>
      <c r="I72" s="15" t="s">
        <v>287</v>
      </c>
      <c r="J72" s="15"/>
    </row>
    <row r="73" spans="1:10" x14ac:dyDescent="0.25">
      <c r="A73" s="12" t="s">
        <v>123</v>
      </c>
      <c r="B73" s="14">
        <v>129</v>
      </c>
      <c r="C73" s="15" t="s">
        <v>124</v>
      </c>
      <c r="D73" s="15">
        <v>71</v>
      </c>
      <c r="E73" s="16">
        <f>IFERROR(VLOOKUP(B73,'R12 ABC Data 9_24'!$B$3:$C$172,2,0),"")</f>
        <v>2219412.75</v>
      </c>
      <c r="F73" s="21">
        <v>6.5337533455858271E-3</v>
      </c>
      <c r="G73" s="15" t="s">
        <v>273</v>
      </c>
      <c r="H73" s="23">
        <v>2025</v>
      </c>
      <c r="I73" s="15" t="s">
        <v>281</v>
      </c>
      <c r="J73" s="15"/>
    </row>
    <row r="74" spans="1:10" x14ac:dyDescent="0.25">
      <c r="A74" s="12" t="s">
        <v>80</v>
      </c>
      <c r="B74" s="14">
        <v>1</v>
      </c>
      <c r="C74" s="15" t="s">
        <v>20</v>
      </c>
      <c r="D74" s="15">
        <v>72</v>
      </c>
      <c r="E74" s="16">
        <f>IFERROR(VLOOKUP(B74,'R12 ABC Data 9_24'!$B$3:$C$172,2,0),"")</f>
        <v>2210863.6800000002</v>
      </c>
      <c r="F74" s="21">
        <v>6.1365014283642988E-3</v>
      </c>
      <c r="G74" s="15" t="s">
        <v>273</v>
      </c>
      <c r="H74" s="23">
        <v>2025</v>
      </c>
      <c r="I74" s="15" t="s">
        <v>283</v>
      </c>
      <c r="J74" s="15"/>
    </row>
    <row r="75" spans="1:10" x14ac:dyDescent="0.25">
      <c r="A75" s="12" t="s">
        <v>114</v>
      </c>
      <c r="B75" s="14">
        <v>235</v>
      </c>
      <c r="C75" s="15" t="s">
        <v>20</v>
      </c>
      <c r="D75" s="15">
        <v>73</v>
      </c>
      <c r="E75" s="16">
        <f>IFERROR(VLOOKUP(B75,'R12 ABC Data 9_24'!$B$3:$C$172,2,0),"")</f>
        <v>2207253.27</v>
      </c>
      <c r="F75" s="21">
        <v>5.8974089787908242E-3</v>
      </c>
      <c r="G75" s="15" t="s">
        <v>272</v>
      </c>
      <c r="H75" s="23">
        <v>2025</v>
      </c>
      <c r="I75" s="15" t="s">
        <v>283</v>
      </c>
      <c r="J75" s="27">
        <v>45893</v>
      </c>
    </row>
    <row r="76" spans="1:10" x14ac:dyDescent="0.25">
      <c r="A76" s="12" t="s">
        <v>97</v>
      </c>
      <c r="B76" s="14">
        <v>66</v>
      </c>
      <c r="C76" s="15" t="s">
        <v>98</v>
      </c>
      <c r="D76" s="15">
        <v>74</v>
      </c>
      <c r="E76" s="16">
        <f>IFERROR(VLOOKUP(B76,'R12 ABC Data 9_24'!$B$3:$C$172,2,0),"")</f>
        <v>2202727.1800000002</v>
      </c>
      <c r="F76" s="21">
        <v>6.4494267664645024E-3</v>
      </c>
      <c r="G76" s="15" t="s">
        <v>272</v>
      </c>
      <c r="H76" s="23">
        <v>2025</v>
      </c>
      <c r="I76" s="15" t="s">
        <v>281</v>
      </c>
      <c r="J76" s="27">
        <v>45879</v>
      </c>
    </row>
    <row r="77" spans="1:10" x14ac:dyDescent="0.25">
      <c r="A77" s="12" t="s">
        <v>99</v>
      </c>
      <c r="B77" s="14">
        <v>186</v>
      </c>
      <c r="C77" s="15" t="s">
        <v>16</v>
      </c>
      <c r="D77" s="15">
        <v>75</v>
      </c>
      <c r="E77" s="16">
        <f>IFERROR(VLOOKUP(B77,'R12 ABC Data 9_24'!$B$3:$C$172,2,0),"")</f>
        <v>2199725.9300000002</v>
      </c>
      <c r="F77" s="21">
        <v>6.8044781635140999E-3</v>
      </c>
      <c r="G77" s="15" t="s">
        <v>272</v>
      </c>
      <c r="H77" s="23">
        <v>2025</v>
      </c>
      <c r="I77" s="15" t="s">
        <v>281</v>
      </c>
      <c r="J77" s="15"/>
    </row>
    <row r="78" spans="1:10" x14ac:dyDescent="0.25">
      <c r="A78" s="12" t="s">
        <v>104</v>
      </c>
      <c r="B78" s="14">
        <v>101</v>
      </c>
      <c r="C78" s="15" t="s">
        <v>105</v>
      </c>
      <c r="D78" s="15">
        <v>76</v>
      </c>
      <c r="E78" s="16">
        <f>IFERROR(VLOOKUP(B78,'R12 ABC Data 9_24'!$B$3:$C$172,2,0),"")</f>
        <v>2187629.5499999998</v>
      </c>
      <c r="F78" s="21">
        <v>7.0145164106057692E-3</v>
      </c>
      <c r="G78" s="15" t="s">
        <v>272</v>
      </c>
      <c r="H78" s="23">
        <v>2025</v>
      </c>
      <c r="I78" s="15" t="s">
        <v>283</v>
      </c>
      <c r="J78" s="19">
        <v>45767</v>
      </c>
    </row>
    <row r="79" spans="1:10" x14ac:dyDescent="0.25">
      <c r="A79" s="12" t="s">
        <v>125</v>
      </c>
      <c r="B79" s="14">
        <v>13</v>
      </c>
      <c r="C79" s="15" t="s">
        <v>126</v>
      </c>
      <c r="D79" s="15">
        <v>77</v>
      </c>
      <c r="E79" s="16">
        <f>IFERROR(VLOOKUP(B79,'R12 ABC Data 9_24'!$B$3:$C$172,2,0),"")</f>
        <v>2171840.4300000002</v>
      </c>
      <c r="F79" s="21">
        <v>6.7701835636452103E-3</v>
      </c>
      <c r="G79" s="15" t="s">
        <v>275</v>
      </c>
      <c r="H79" s="15">
        <v>2022</v>
      </c>
      <c r="I79" s="15" t="s">
        <v>287</v>
      </c>
      <c r="J79" s="19">
        <v>45753</v>
      </c>
    </row>
    <row r="80" spans="1:10" x14ac:dyDescent="0.25">
      <c r="A80" s="12" t="s">
        <v>149</v>
      </c>
      <c r="B80" s="14">
        <v>51</v>
      </c>
      <c r="C80" s="15" t="s">
        <v>150</v>
      </c>
      <c r="D80" s="15">
        <v>78</v>
      </c>
      <c r="E80" s="16">
        <f>IFERROR(VLOOKUP(B80,'R12 ABC Data 9_24'!$B$3:$C$172,2,0),"")</f>
        <v>2170063.04</v>
      </c>
      <c r="F80" s="21">
        <v>6.1680672942141844E-3</v>
      </c>
      <c r="G80" s="15" t="s">
        <v>272</v>
      </c>
      <c r="H80" s="23">
        <v>2025</v>
      </c>
      <c r="I80" s="15" t="s">
        <v>283</v>
      </c>
      <c r="J80" s="15"/>
    </row>
    <row r="81" spans="1:10" x14ac:dyDescent="0.25">
      <c r="A81" s="12" t="s">
        <v>121</v>
      </c>
      <c r="B81" s="14">
        <v>127</v>
      </c>
      <c r="C81" s="15" t="s">
        <v>122</v>
      </c>
      <c r="D81" s="15">
        <v>79</v>
      </c>
      <c r="E81" s="16">
        <f>IFERROR(VLOOKUP(B81,'R12 ABC Data 9_24'!$B$3:$C$172,2,0),"")</f>
        <v>2166625.08</v>
      </c>
      <c r="F81" s="21">
        <v>6.35722763969676E-3</v>
      </c>
      <c r="G81" s="15" t="s">
        <v>273</v>
      </c>
      <c r="H81" s="23">
        <v>2025</v>
      </c>
      <c r="I81" s="15" t="s">
        <v>283</v>
      </c>
      <c r="J81" s="27">
        <v>45914</v>
      </c>
    </row>
    <row r="82" spans="1:10" x14ac:dyDescent="0.25">
      <c r="A82" s="12" t="s">
        <v>119</v>
      </c>
      <c r="B82" s="14">
        <v>243</v>
      </c>
      <c r="C82" s="15" t="s">
        <v>120</v>
      </c>
      <c r="D82" s="15">
        <v>80</v>
      </c>
      <c r="E82" s="16">
        <f>IFERROR(VLOOKUP(B82,'R12 ABC Data 9_24'!$B$3:$C$172,2,0),"")</f>
        <v>2165549.8199999998</v>
      </c>
      <c r="F82" s="21">
        <v>5.9226434554499139E-3</v>
      </c>
      <c r="G82" s="15" t="s">
        <v>272</v>
      </c>
      <c r="H82" s="23">
        <v>2025</v>
      </c>
      <c r="I82" s="15" t="s">
        <v>281</v>
      </c>
      <c r="J82" s="23"/>
    </row>
    <row r="83" spans="1:10" x14ac:dyDescent="0.25">
      <c r="A83" s="13" t="s">
        <v>96</v>
      </c>
      <c r="B83" s="14">
        <v>234</v>
      </c>
      <c r="C83" s="15" t="s">
        <v>24</v>
      </c>
      <c r="D83" s="15">
        <v>81</v>
      </c>
      <c r="E83" s="16">
        <f>IFERROR(VLOOKUP(B83,'R12 ABC Data 9_24'!$B$3:$C$172,2,0),"")</f>
        <v>2165505.4</v>
      </c>
      <c r="F83" s="21">
        <v>6.3771166369173925E-3</v>
      </c>
      <c r="G83" s="15" t="s">
        <v>272</v>
      </c>
      <c r="H83" s="23">
        <v>2025</v>
      </c>
      <c r="I83" s="15" t="s">
        <v>284</v>
      </c>
      <c r="J83" s="15"/>
    </row>
    <row r="84" spans="1:10" x14ac:dyDescent="0.25">
      <c r="A84" s="13" t="s">
        <v>115</v>
      </c>
      <c r="B84" s="14">
        <v>105</v>
      </c>
      <c r="C84" s="15" t="s">
        <v>116</v>
      </c>
      <c r="D84" s="15">
        <v>82</v>
      </c>
      <c r="E84" s="16">
        <f>IFERROR(VLOOKUP(B84,'R12 ABC Data 9_24'!$B$3:$C$172,2,0),"")</f>
        <v>2149790</v>
      </c>
      <c r="F84" s="21">
        <v>6.010739849791889E-3</v>
      </c>
      <c r="G84" s="15" t="s">
        <v>272</v>
      </c>
      <c r="H84" s="23">
        <v>2025</v>
      </c>
      <c r="I84" s="15" t="s">
        <v>284</v>
      </c>
      <c r="J84" s="23"/>
    </row>
    <row r="85" spans="1:10" x14ac:dyDescent="0.25">
      <c r="A85" s="13" t="s">
        <v>112</v>
      </c>
      <c r="B85" s="14">
        <v>68</v>
      </c>
      <c r="C85" s="15" t="s">
        <v>113</v>
      </c>
      <c r="D85" s="15">
        <v>83</v>
      </c>
      <c r="E85" s="16">
        <f>IFERROR(VLOOKUP(B85,'R12 ABC Data 9_24'!$B$3:$C$172,2,0),"")</f>
        <v>2108772.81</v>
      </c>
      <c r="F85" s="21">
        <v>5.7406069716040946E-3</v>
      </c>
      <c r="G85" s="15" t="s">
        <v>273</v>
      </c>
      <c r="H85" s="15">
        <v>2023</v>
      </c>
      <c r="I85" s="15" t="s">
        <v>287</v>
      </c>
      <c r="J85" s="15"/>
    </row>
    <row r="86" spans="1:10" x14ac:dyDescent="0.25">
      <c r="A86" s="13" t="s">
        <v>168</v>
      </c>
      <c r="B86" s="14">
        <v>8</v>
      </c>
      <c r="C86" s="15" t="s">
        <v>24</v>
      </c>
      <c r="D86" s="15">
        <v>84</v>
      </c>
      <c r="E86" s="16">
        <f>IFERROR(VLOOKUP(B86,'R12 ABC Data 9_24'!$B$3:$C$172,2,0),"")</f>
        <v>2062112.98</v>
      </c>
      <c r="F86" s="21">
        <v>5.833109446917571E-3</v>
      </c>
      <c r="G86" s="15" t="s">
        <v>272</v>
      </c>
      <c r="H86" s="15">
        <v>2024</v>
      </c>
      <c r="I86" s="15" t="s">
        <v>284</v>
      </c>
      <c r="J86" s="19">
        <v>45753</v>
      </c>
    </row>
    <row r="87" spans="1:10" x14ac:dyDescent="0.25">
      <c r="A87" s="13" t="s">
        <v>151</v>
      </c>
      <c r="B87" s="14">
        <v>62</v>
      </c>
      <c r="C87" s="15" t="s">
        <v>24</v>
      </c>
      <c r="D87" s="15">
        <v>85</v>
      </c>
      <c r="E87" s="16">
        <f>IFERROR(VLOOKUP(B87,'R12 ABC Data 9_24'!$B$3:$C$172,2,0),"")</f>
        <v>2041388.03</v>
      </c>
      <c r="F87" s="21">
        <v>5.3885474048931377E-3</v>
      </c>
      <c r="G87" s="15" t="s">
        <v>272</v>
      </c>
      <c r="H87" s="15">
        <v>2024</v>
      </c>
      <c r="I87" s="15" t="s">
        <v>284</v>
      </c>
      <c r="J87" s="19">
        <v>45767</v>
      </c>
    </row>
    <row r="88" spans="1:10" x14ac:dyDescent="0.25">
      <c r="A88" s="13" t="s">
        <v>190</v>
      </c>
      <c r="B88" s="14">
        <v>33</v>
      </c>
      <c r="C88" s="15" t="s">
        <v>157</v>
      </c>
      <c r="D88" s="15">
        <v>86</v>
      </c>
      <c r="E88" s="16">
        <f>IFERROR(VLOOKUP(B88,'R12 ABC Data 9_24'!$B$3:$C$172,2,0),"")</f>
        <v>2027852.18</v>
      </c>
      <c r="F88" s="21">
        <v>5.4652224459097237E-3</v>
      </c>
      <c r="G88" s="15" t="s">
        <v>272</v>
      </c>
      <c r="H88" s="15">
        <v>2024</v>
      </c>
      <c r="I88" s="15" t="s">
        <v>283</v>
      </c>
      <c r="J88" s="19">
        <v>45753</v>
      </c>
    </row>
    <row r="89" spans="1:10" x14ac:dyDescent="0.25">
      <c r="A89" s="13" t="s">
        <v>183</v>
      </c>
      <c r="B89" s="14">
        <v>93</v>
      </c>
      <c r="C89" s="15" t="s">
        <v>184</v>
      </c>
      <c r="D89" s="15">
        <v>87</v>
      </c>
      <c r="E89" s="16">
        <f>IFERROR(VLOOKUP(B89,'R12 ABC Data 9_24'!$B$3:$C$172,2,0),"")</f>
        <v>2015678.29</v>
      </c>
      <c r="F89" s="21">
        <v>5.369284934111279E-3</v>
      </c>
      <c r="G89" s="15" t="s">
        <v>273</v>
      </c>
      <c r="H89" s="15">
        <v>2023</v>
      </c>
      <c r="I89" s="15" t="s">
        <v>284</v>
      </c>
      <c r="J89" s="19">
        <v>45711</v>
      </c>
    </row>
    <row r="90" spans="1:10" x14ac:dyDescent="0.25">
      <c r="A90" s="13" t="s">
        <v>161</v>
      </c>
      <c r="B90" s="14">
        <v>3</v>
      </c>
      <c r="C90" s="15" t="s">
        <v>20</v>
      </c>
      <c r="D90" s="15">
        <v>88</v>
      </c>
      <c r="E90" s="16">
        <f>IFERROR(VLOOKUP(B90,'R12 ABC Data 9_24'!$B$3:$C$172,2,0),"")</f>
        <v>1992005.24</v>
      </c>
      <c r="F90" s="21">
        <v>5.1459267343917066E-3</v>
      </c>
      <c r="G90" s="15" t="s">
        <v>272</v>
      </c>
      <c r="H90" s="23">
        <v>2025</v>
      </c>
      <c r="I90" s="15" t="s">
        <v>283</v>
      </c>
      <c r="J90" s="15"/>
    </row>
    <row r="91" spans="1:10" x14ac:dyDescent="0.25">
      <c r="A91" s="13" t="s">
        <v>129</v>
      </c>
      <c r="B91" s="14">
        <v>2</v>
      </c>
      <c r="C91" s="15" t="s">
        <v>20</v>
      </c>
      <c r="D91" s="15">
        <v>89</v>
      </c>
      <c r="E91" s="16">
        <f>IFERROR(VLOOKUP(B91,'R12 ABC Data 9_24'!$B$3:$C$172,2,0),"")</f>
        <v>1960795.29</v>
      </c>
      <c r="F91" s="21">
        <v>5.3587773225055139E-3</v>
      </c>
      <c r="G91" s="15" t="s">
        <v>273</v>
      </c>
      <c r="H91" s="15">
        <v>2023</v>
      </c>
      <c r="I91" s="15" t="s">
        <v>283</v>
      </c>
      <c r="J91" s="19">
        <v>45697</v>
      </c>
    </row>
    <row r="92" spans="1:10" x14ac:dyDescent="0.25">
      <c r="A92" s="13" t="s">
        <v>144</v>
      </c>
      <c r="B92" s="14">
        <v>49</v>
      </c>
      <c r="C92" s="15" t="s">
        <v>145</v>
      </c>
      <c r="D92" s="15">
        <v>90</v>
      </c>
      <c r="E92" s="16">
        <f>IFERROR(VLOOKUP(B92,'R12 ABC Data 9_24'!$B$3:$C$172,2,0),"")</f>
        <v>1956715.32</v>
      </c>
      <c r="F92" s="21">
        <v>5.4192817601126384E-3</v>
      </c>
      <c r="G92" s="15" t="s">
        <v>273</v>
      </c>
      <c r="H92" s="15">
        <v>2023</v>
      </c>
      <c r="I92" s="15" t="s">
        <v>283</v>
      </c>
      <c r="J92" s="19">
        <v>45711</v>
      </c>
    </row>
    <row r="93" spans="1:10" x14ac:dyDescent="0.25">
      <c r="A93" s="13" t="s">
        <v>191</v>
      </c>
      <c r="B93" s="14">
        <v>23</v>
      </c>
      <c r="C93" s="15" t="s">
        <v>16</v>
      </c>
      <c r="D93" s="15">
        <v>91</v>
      </c>
      <c r="E93" s="16">
        <f>IFERROR(VLOOKUP(B93,'R12 ABC Data 9_24'!$B$3:$C$172,2,0),"")</f>
        <v>1948009.45</v>
      </c>
      <c r="F93" s="21">
        <v>5.0025474956731314E-3</v>
      </c>
      <c r="G93" s="15" t="s">
        <v>272</v>
      </c>
      <c r="H93" s="23">
        <v>2025</v>
      </c>
      <c r="I93" s="15" t="s">
        <v>281</v>
      </c>
      <c r="J93" s="23"/>
    </row>
    <row r="94" spans="1:10" x14ac:dyDescent="0.25">
      <c r="A94" s="13" t="s">
        <v>130</v>
      </c>
      <c r="B94" s="14">
        <v>119</v>
      </c>
      <c r="C94" s="15" t="s">
        <v>131</v>
      </c>
      <c r="D94" s="15">
        <v>92</v>
      </c>
      <c r="E94" s="16">
        <f>IFERROR(VLOOKUP(B94,'R12 ABC Data 9_24'!$B$3:$C$172,2,0),"")</f>
        <v>1911472.2</v>
      </c>
      <c r="F94" s="21">
        <v>5.0622421674851479E-3</v>
      </c>
      <c r="G94" s="15" t="s">
        <v>273</v>
      </c>
      <c r="H94" s="15">
        <v>2024</v>
      </c>
      <c r="I94" s="15" t="s">
        <v>283</v>
      </c>
      <c r="J94" s="19">
        <v>45879</v>
      </c>
    </row>
    <row r="95" spans="1:10" x14ac:dyDescent="0.25">
      <c r="A95" s="13" t="s">
        <v>178</v>
      </c>
      <c r="B95" s="14">
        <v>146</v>
      </c>
      <c r="C95" s="15" t="s">
        <v>72</v>
      </c>
      <c r="D95" s="15">
        <v>93</v>
      </c>
      <c r="E95" s="16">
        <f>IFERROR(VLOOKUP(B95,'R12 ABC Data 9_24'!$B$3:$C$172,2,0),"")</f>
        <v>1902504.28</v>
      </c>
      <c r="F95" s="21">
        <v>5.3693844855283689E-3</v>
      </c>
      <c r="G95" s="15" t="s">
        <v>273</v>
      </c>
      <c r="H95" s="23">
        <v>2025</v>
      </c>
      <c r="I95" s="15" t="s">
        <v>287</v>
      </c>
      <c r="J95" s="23"/>
    </row>
    <row r="96" spans="1:10" x14ac:dyDescent="0.25">
      <c r="A96" s="13" t="s">
        <v>135</v>
      </c>
      <c r="B96" s="14">
        <v>233</v>
      </c>
      <c r="C96" s="15" t="s">
        <v>136</v>
      </c>
      <c r="D96" s="15">
        <v>94</v>
      </c>
      <c r="E96" s="16">
        <f>IFERROR(VLOOKUP(B96,'R12 ABC Data 9_24'!$B$3:$C$172,2,0),"")</f>
        <v>1895290.58</v>
      </c>
      <c r="F96" s="21">
        <v>5.1468097203889781E-3</v>
      </c>
      <c r="G96" s="15" t="s">
        <v>272</v>
      </c>
      <c r="H96" s="23">
        <v>2025</v>
      </c>
      <c r="I96" s="15" t="s">
        <v>287</v>
      </c>
      <c r="J96" s="15"/>
    </row>
    <row r="97" spans="1:10" x14ac:dyDescent="0.25">
      <c r="A97" s="13" t="s">
        <v>167</v>
      </c>
      <c r="B97" s="14">
        <v>94</v>
      </c>
      <c r="C97" s="15" t="s">
        <v>62</v>
      </c>
      <c r="D97" s="15">
        <v>95</v>
      </c>
      <c r="E97" s="16">
        <f>IFERROR(VLOOKUP(B97,'R12 ABC Data 9_24'!$B$3:$C$172,2,0),"")</f>
        <v>1890936.88</v>
      </c>
      <c r="F97" s="21">
        <v>5.3123642935619768E-3</v>
      </c>
      <c r="G97" s="15" t="s">
        <v>273</v>
      </c>
      <c r="H97" s="15">
        <v>2023</v>
      </c>
      <c r="I97" s="15" t="s">
        <v>287</v>
      </c>
      <c r="J97" s="15"/>
    </row>
    <row r="98" spans="1:10" x14ac:dyDescent="0.25">
      <c r="A98" s="13" t="s">
        <v>146</v>
      </c>
      <c r="B98" s="14">
        <v>239</v>
      </c>
      <c r="C98" s="15" t="s">
        <v>147</v>
      </c>
      <c r="D98" s="15">
        <v>96</v>
      </c>
      <c r="E98" s="16">
        <f>IFERROR(VLOOKUP(B98,'R12 ABC Data 9_24'!$B$3:$C$172,2,0),"")</f>
        <v>1884629.07</v>
      </c>
      <c r="F98" s="21">
        <v>5.1120725079052444E-3</v>
      </c>
      <c r="G98" s="15" t="s">
        <v>272</v>
      </c>
      <c r="H98" s="23">
        <v>2025</v>
      </c>
      <c r="I98" s="15" t="s">
        <v>284</v>
      </c>
      <c r="J98" s="19">
        <v>45697</v>
      </c>
    </row>
    <row r="99" spans="1:10" x14ac:dyDescent="0.25">
      <c r="A99" s="13" t="s">
        <v>140</v>
      </c>
      <c r="B99" s="14">
        <v>22</v>
      </c>
      <c r="C99" s="15" t="s">
        <v>141</v>
      </c>
      <c r="D99" s="15">
        <v>97</v>
      </c>
      <c r="E99" s="16">
        <f>IFERROR(VLOOKUP(B99,'R12 ABC Data 9_24'!$B$3:$C$172,2,0),"")</f>
        <v>1882571.73</v>
      </c>
      <c r="F99" s="21">
        <v>5.1898842696285119E-3</v>
      </c>
      <c r="G99" s="15" t="s">
        <v>273</v>
      </c>
      <c r="H99" s="23">
        <v>2025</v>
      </c>
      <c r="I99" s="15" t="s">
        <v>287</v>
      </c>
      <c r="J99" s="15"/>
    </row>
    <row r="100" spans="1:10" x14ac:dyDescent="0.25">
      <c r="A100" s="13" t="s">
        <v>175</v>
      </c>
      <c r="B100" s="14">
        <v>141</v>
      </c>
      <c r="C100" s="15" t="s">
        <v>176</v>
      </c>
      <c r="D100" s="15">
        <v>98</v>
      </c>
      <c r="E100" s="16">
        <f>IFERROR(VLOOKUP(B100,'R12 ABC Data 9_24'!$B$3:$C$172,2,0),"")</f>
        <v>1858542.07</v>
      </c>
      <c r="F100" s="21">
        <v>4.9683939134891001E-3</v>
      </c>
      <c r="G100" s="15" t="s">
        <v>272</v>
      </c>
      <c r="H100" s="15">
        <v>2024</v>
      </c>
      <c r="I100" s="15" t="s">
        <v>284</v>
      </c>
      <c r="J100" s="19">
        <v>45795</v>
      </c>
    </row>
    <row r="101" spans="1:10" x14ac:dyDescent="0.25">
      <c r="A101" s="13" t="s">
        <v>154</v>
      </c>
      <c r="B101" s="14">
        <v>148</v>
      </c>
      <c r="C101" s="15" t="s">
        <v>155</v>
      </c>
      <c r="D101" s="15">
        <v>99</v>
      </c>
      <c r="E101" s="16">
        <f>IFERROR(VLOOKUP(B101,'R12 ABC Data 9_24'!$B$3:$C$172,2,0),"")</f>
        <v>1856788.42</v>
      </c>
      <c r="F101" s="21">
        <v>4.9551707334717955E-3</v>
      </c>
      <c r="G101" s="15" t="s">
        <v>272</v>
      </c>
      <c r="H101" s="23">
        <v>2025</v>
      </c>
      <c r="I101" s="15" t="s">
        <v>281</v>
      </c>
      <c r="J101" s="23"/>
    </row>
    <row r="102" spans="1:10" x14ac:dyDescent="0.25">
      <c r="A102" s="13" t="s">
        <v>152</v>
      </c>
      <c r="B102" s="14">
        <v>75</v>
      </c>
      <c r="C102" s="15" t="s">
        <v>153</v>
      </c>
      <c r="D102" s="15">
        <v>100</v>
      </c>
      <c r="E102" s="16">
        <f>IFERROR(VLOOKUP(B102,'R12 ABC Data 9_24'!$B$3:$C$172,2,0),"")</f>
        <v>1849530.53</v>
      </c>
      <c r="F102" s="21">
        <v>5.223108840146558E-3</v>
      </c>
      <c r="G102" s="15" t="s">
        <v>272</v>
      </c>
      <c r="H102" s="15">
        <v>2024</v>
      </c>
      <c r="I102" s="15" t="s">
        <v>284</v>
      </c>
      <c r="J102" s="19">
        <v>45816</v>
      </c>
    </row>
    <row r="103" spans="1:10" x14ac:dyDescent="0.25">
      <c r="A103" s="13" t="s">
        <v>170</v>
      </c>
      <c r="B103" s="14">
        <v>179</v>
      </c>
      <c r="C103" s="15" t="s">
        <v>171</v>
      </c>
      <c r="D103" s="15">
        <v>101</v>
      </c>
      <c r="E103" s="16">
        <f>IFERROR(VLOOKUP(B103,'R12 ABC Data 9_24'!$B$3:$C$172,2,0),"")</f>
        <v>1838843.73</v>
      </c>
      <c r="F103" s="21">
        <v>4.7026456951819772E-3</v>
      </c>
      <c r="G103" s="15" t="s">
        <v>272</v>
      </c>
      <c r="H103" s="23">
        <v>2025</v>
      </c>
      <c r="I103" s="15" t="s">
        <v>284</v>
      </c>
      <c r="J103" s="23" t="s">
        <v>317</v>
      </c>
    </row>
    <row r="104" spans="1:10" x14ac:dyDescent="0.25">
      <c r="A104" s="13" t="s">
        <v>166</v>
      </c>
      <c r="B104" s="14">
        <v>7</v>
      </c>
      <c r="C104" s="15" t="s">
        <v>116</v>
      </c>
      <c r="D104" s="15">
        <v>102</v>
      </c>
      <c r="E104" s="16">
        <f>IFERROR(VLOOKUP(B104,'R12 ABC Data 9_24'!$B$3:$C$172,2,0),"")</f>
        <v>1835424.18</v>
      </c>
      <c r="F104" s="21">
        <v>5.2752499065486964E-3</v>
      </c>
      <c r="G104" s="15" t="s">
        <v>272</v>
      </c>
      <c r="H104" s="23">
        <v>2025</v>
      </c>
      <c r="I104" s="15" t="s">
        <v>284</v>
      </c>
      <c r="J104" s="23"/>
    </row>
    <row r="105" spans="1:10" x14ac:dyDescent="0.25">
      <c r="A105" s="13" t="s">
        <v>158</v>
      </c>
      <c r="B105" s="14">
        <v>142</v>
      </c>
      <c r="C105" s="15" t="s">
        <v>159</v>
      </c>
      <c r="D105" s="15">
        <v>103</v>
      </c>
      <c r="E105" s="16">
        <f>IFERROR(VLOOKUP(B105,'R12 ABC Data 9_24'!$B$3:$C$172,2,0),"")</f>
        <v>1795603.45</v>
      </c>
      <c r="F105" s="21">
        <v>4.8417036469951521E-3</v>
      </c>
      <c r="G105" s="15" t="s">
        <v>272</v>
      </c>
      <c r="H105" s="23">
        <v>2025</v>
      </c>
      <c r="I105" s="15" t="s">
        <v>283</v>
      </c>
      <c r="J105" s="15"/>
    </row>
    <row r="106" spans="1:10" x14ac:dyDescent="0.25">
      <c r="A106" s="13" t="s">
        <v>202</v>
      </c>
      <c r="B106" s="14">
        <v>89</v>
      </c>
      <c r="C106" s="15" t="s">
        <v>90</v>
      </c>
      <c r="D106" s="15">
        <v>104</v>
      </c>
      <c r="E106" s="16">
        <f>IFERROR(VLOOKUP(B106,'R12 ABC Data 9_24'!$B$3:$C$172,2,0),"")</f>
        <v>1750922.01</v>
      </c>
      <c r="F106" s="21">
        <v>4.7176293974956528E-3</v>
      </c>
      <c r="G106" s="15" t="s">
        <v>272</v>
      </c>
      <c r="H106" s="15">
        <v>2024</v>
      </c>
      <c r="I106" s="15" t="s">
        <v>283</v>
      </c>
      <c r="J106" s="19">
        <v>45935</v>
      </c>
    </row>
    <row r="107" spans="1:10" x14ac:dyDescent="0.25">
      <c r="A107" s="13" t="s">
        <v>181</v>
      </c>
      <c r="B107" s="14">
        <v>29</v>
      </c>
      <c r="C107" s="15" t="s">
        <v>182</v>
      </c>
      <c r="D107" s="15">
        <v>105</v>
      </c>
      <c r="E107" s="16">
        <f>IFERROR(VLOOKUP(B107,'R12 ABC Data 9_24'!$B$3:$C$172,2,0),"")</f>
        <v>1734917.85</v>
      </c>
      <c r="F107" s="21">
        <v>4.7286325269544497E-3</v>
      </c>
      <c r="G107" s="15" t="s">
        <v>273</v>
      </c>
      <c r="H107" s="23">
        <v>2025</v>
      </c>
      <c r="I107" s="15" t="s">
        <v>287</v>
      </c>
      <c r="J107" s="15"/>
    </row>
    <row r="108" spans="1:10" x14ac:dyDescent="0.25">
      <c r="A108" s="13" t="s">
        <v>185</v>
      </c>
      <c r="B108" s="14">
        <v>97</v>
      </c>
      <c r="C108" s="15" t="s">
        <v>186</v>
      </c>
      <c r="D108" s="15">
        <v>106</v>
      </c>
      <c r="E108" s="16">
        <f>IFERROR(VLOOKUP(B108,'R12 ABC Data 9_24'!$B$3:$C$172,2,0),"")</f>
        <v>1657521.3</v>
      </c>
      <c r="F108" s="21">
        <v>4.3614986904210989E-3</v>
      </c>
      <c r="G108" s="15" t="s">
        <v>272</v>
      </c>
      <c r="H108" s="15">
        <v>2024</v>
      </c>
      <c r="I108" s="15" t="s">
        <v>281</v>
      </c>
      <c r="J108" s="19">
        <v>45767</v>
      </c>
    </row>
    <row r="109" spans="1:10" x14ac:dyDescent="0.25">
      <c r="A109" s="13" t="s">
        <v>132</v>
      </c>
      <c r="B109" s="14">
        <v>182</v>
      </c>
      <c r="C109" s="15" t="s">
        <v>24</v>
      </c>
      <c r="D109" s="15">
        <v>107</v>
      </c>
      <c r="E109" s="16">
        <f>IFERROR(VLOOKUP(B109,'R12 ABC Data 9_24'!$B$3:$C$172,2,0),"")</f>
        <v>1626843.84</v>
      </c>
      <c r="F109" s="21">
        <v>4.5594988240393892E-3</v>
      </c>
      <c r="G109" s="15" t="s">
        <v>273</v>
      </c>
      <c r="H109" s="15">
        <v>2024</v>
      </c>
      <c r="I109" s="15" t="s">
        <v>284</v>
      </c>
      <c r="J109" s="19">
        <v>45830</v>
      </c>
    </row>
    <row r="110" spans="1:10" x14ac:dyDescent="0.25">
      <c r="A110" s="13" t="s">
        <v>164</v>
      </c>
      <c r="B110" s="14">
        <v>46</v>
      </c>
      <c r="C110" s="15" t="s">
        <v>165</v>
      </c>
      <c r="D110" s="15">
        <v>108</v>
      </c>
      <c r="E110" s="16">
        <f>IFERROR(VLOOKUP(B110,'R12 ABC Data 9_24'!$B$3:$C$172,2,0),"")</f>
        <v>1621393.38</v>
      </c>
      <c r="F110" s="21">
        <v>4.44532465271437E-3</v>
      </c>
      <c r="G110" s="15" t="s">
        <v>273</v>
      </c>
      <c r="H110" s="23">
        <v>2025</v>
      </c>
      <c r="I110" s="15" t="s">
        <v>283</v>
      </c>
      <c r="J110" s="23"/>
    </row>
    <row r="111" spans="1:10" x14ac:dyDescent="0.25">
      <c r="A111" s="13" t="s">
        <v>137</v>
      </c>
      <c r="B111" s="14">
        <v>25</v>
      </c>
      <c r="C111" s="15" t="s">
        <v>20</v>
      </c>
      <c r="D111" s="15">
        <v>109</v>
      </c>
      <c r="E111" s="16">
        <f>IFERROR(VLOOKUP(B111,'R12 ABC Data 9_24'!$B$3:$C$172,2,0),"")</f>
        <v>1600937.95</v>
      </c>
      <c r="F111" s="21">
        <v>4.3097743640568426E-3</v>
      </c>
      <c r="G111" s="15" t="s">
        <v>273</v>
      </c>
      <c r="H111" s="15">
        <v>2024</v>
      </c>
      <c r="I111" s="15" t="s">
        <v>283</v>
      </c>
      <c r="J111" s="15"/>
    </row>
    <row r="112" spans="1:10" x14ac:dyDescent="0.25">
      <c r="A112" s="13" t="s">
        <v>187</v>
      </c>
      <c r="B112" s="14">
        <v>5</v>
      </c>
      <c r="C112" s="15" t="s">
        <v>20</v>
      </c>
      <c r="D112" s="15">
        <v>110</v>
      </c>
      <c r="E112" s="16">
        <f>IFERROR(VLOOKUP(B112,'R12 ABC Data 9_24'!$B$3:$C$172,2,0),"")</f>
        <v>1596918.44</v>
      </c>
      <c r="F112" s="21">
        <v>4.3012667647012439E-3</v>
      </c>
      <c r="G112" s="15" t="s">
        <v>272</v>
      </c>
      <c r="H112" s="15">
        <v>2024</v>
      </c>
      <c r="I112" s="15" t="s">
        <v>283</v>
      </c>
      <c r="J112" s="19">
        <v>45795</v>
      </c>
    </row>
    <row r="113" spans="1:10" x14ac:dyDescent="0.25">
      <c r="A113" s="13" t="s">
        <v>162</v>
      </c>
      <c r="B113" s="14">
        <v>155</v>
      </c>
      <c r="C113" s="15" t="s">
        <v>163</v>
      </c>
      <c r="D113" s="15">
        <v>111</v>
      </c>
      <c r="E113" s="16">
        <f>IFERROR(VLOOKUP(B113,'R12 ABC Data 9_24'!$B$3:$C$172,2,0),"")</f>
        <v>1537659.85</v>
      </c>
      <c r="F113" s="21">
        <v>4.1723579044987925E-3</v>
      </c>
      <c r="G113" s="15" t="s">
        <v>273</v>
      </c>
      <c r="H113" s="15">
        <v>2024</v>
      </c>
      <c r="I113" s="15" t="s">
        <v>281</v>
      </c>
      <c r="J113" s="19">
        <v>45795</v>
      </c>
    </row>
    <row r="114" spans="1:10" x14ac:dyDescent="0.25">
      <c r="A114" s="13" t="s">
        <v>138</v>
      </c>
      <c r="B114" s="14">
        <v>79</v>
      </c>
      <c r="C114" s="15" t="s">
        <v>139</v>
      </c>
      <c r="D114" s="15">
        <v>112</v>
      </c>
      <c r="E114" s="16">
        <f>IFERROR(VLOOKUP(B114,'R12 ABC Data 9_24'!$B$3:$C$172,2,0),"")</f>
        <v>1532816.23</v>
      </c>
      <c r="F114" s="21">
        <v>4.6385461294614254E-3</v>
      </c>
      <c r="G114" s="15" t="s">
        <v>272</v>
      </c>
      <c r="H114" s="23">
        <v>2025</v>
      </c>
      <c r="I114" s="15" t="s">
        <v>283</v>
      </c>
      <c r="J114" s="15"/>
    </row>
    <row r="115" spans="1:10" x14ac:dyDescent="0.25">
      <c r="A115" s="13" t="s">
        <v>197</v>
      </c>
      <c r="B115" s="14">
        <v>118</v>
      </c>
      <c r="C115" s="15" t="s">
        <v>79</v>
      </c>
      <c r="D115" s="15">
        <v>113</v>
      </c>
      <c r="E115" s="16">
        <f>IFERROR(VLOOKUP(B115,'R12 ABC Data 9_24'!$B$3:$C$172,2,0),"")</f>
        <v>1521822.71</v>
      </c>
      <c r="F115" s="21">
        <v>4.1968092433434436E-3</v>
      </c>
      <c r="G115" s="15" t="s">
        <v>272</v>
      </c>
      <c r="H115" s="15">
        <v>2024</v>
      </c>
      <c r="I115" s="15" t="s">
        <v>283</v>
      </c>
      <c r="J115" s="19" t="s">
        <v>320</v>
      </c>
    </row>
    <row r="116" spans="1:10" x14ac:dyDescent="0.25">
      <c r="A116" s="13" t="s">
        <v>188</v>
      </c>
      <c r="B116" s="14">
        <v>96</v>
      </c>
      <c r="C116" s="15" t="s">
        <v>189</v>
      </c>
      <c r="D116" s="15">
        <v>114</v>
      </c>
      <c r="E116" s="16">
        <f>IFERROR(VLOOKUP(B116,'R12 ABC Data 9_24'!$B$3:$C$172,2,0),"")</f>
        <v>1518992.84</v>
      </c>
      <c r="F116" s="21">
        <v>3.9456531044853686E-3</v>
      </c>
      <c r="G116" s="15" t="s">
        <v>272</v>
      </c>
      <c r="H116" s="15">
        <v>2024</v>
      </c>
      <c r="I116" s="15" t="s">
        <v>283</v>
      </c>
      <c r="J116" s="19" t="s">
        <v>317</v>
      </c>
    </row>
    <row r="117" spans="1:10" x14ac:dyDescent="0.25">
      <c r="A117" s="13" t="s">
        <v>127</v>
      </c>
      <c r="B117" s="14">
        <v>28</v>
      </c>
      <c r="C117" s="15" t="s">
        <v>128</v>
      </c>
      <c r="D117" s="15">
        <v>115</v>
      </c>
      <c r="E117" s="16">
        <f>IFERROR(VLOOKUP(B117,'R12 ABC Data 9_24'!$B$3:$C$172,2,0),"")</f>
        <v>1467297.52</v>
      </c>
      <c r="F117" s="21">
        <v>4.3679711782328651E-3</v>
      </c>
      <c r="G117" s="15" t="s">
        <v>273</v>
      </c>
      <c r="H117" s="23">
        <v>2025</v>
      </c>
      <c r="I117" s="15" t="s">
        <v>287</v>
      </c>
      <c r="J117" s="15"/>
    </row>
    <row r="118" spans="1:10" x14ac:dyDescent="0.25">
      <c r="A118" s="13" t="s">
        <v>172</v>
      </c>
      <c r="B118" s="14">
        <v>232</v>
      </c>
      <c r="C118" s="15" t="s">
        <v>173</v>
      </c>
      <c r="D118" s="15">
        <v>116</v>
      </c>
      <c r="E118" s="16">
        <f>IFERROR(VLOOKUP(B118,'R12 ABC Data 9_24'!$B$3:$C$172,2,0),"")</f>
        <v>1444151.35</v>
      </c>
      <c r="F118" s="21">
        <v>4.2783359725824983E-3</v>
      </c>
      <c r="G118" s="15" t="s">
        <v>272</v>
      </c>
      <c r="H118" s="23">
        <v>2025</v>
      </c>
      <c r="I118" s="15" t="s">
        <v>287</v>
      </c>
      <c r="J118" s="15"/>
    </row>
    <row r="119" spans="1:10" x14ac:dyDescent="0.25">
      <c r="A119" s="13" t="s">
        <v>223</v>
      </c>
      <c r="B119" s="14">
        <v>9</v>
      </c>
      <c r="C119" s="15" t="s">
        <v>224</v>
      </c>
      <c r="D119" s="15">
        <v>117</v>
      </c>
      <c r="E119" s="16">
        <f>IFERROR(VLOOKUP(B119,'R12 ABC Data 9_24'!$B$3:$C$172,2,0),"")</f>
        <v>1387944.9</v>
      </c>
      <c r="F119" s="21">
        <v>3.4422865799601096E-3</v>
      </c>
      <c r="G119" s="15" t="s">
        <v>273</v>
      </c>
      <c r="H119" s="15">
        <v>2024</v>
      </c>
      <c r="I119" s="15" t="s">
        <v>287</v>
      </c>
      <c r="J119" s="15"/>
    </row>
    <row r="120" spans="1:10" x14ac:dyDescent="0.25">
      <c r="A120" s="13" t="s">
        <v>203</v>
      </c>
      <c r="B120" s="14">
        <v>164</v>
      </c>
      <c r="C120" s="15" t="s">
        <v>24</v>
      </c>
      <c r="D120" s="15">
        <v>118</v>
      </c>
      <c r="E120" s="16">
        <f>IFERROR(VLOOKUP(B120,'R12 ABC Data 9_24'!$B$3:$C$172,2,0),"")</f>
        <v>1287768.28</v>
      </c>
      <c r="F120" s="21">
        <v>2.8226212032693202E-3</v>
      </c>
      <c r="G120" s="15" t="s">
        <v>272</v>
      </c>
      <c r="H120" s="15">
        <v>2024</v>
      </c>
      <c r="I120" s="15" t="s">
        <v>284</v>
      </c>
      <c r="J120" s="19">
        <v>45851</v>
      </c>
    </row>
    <row r="121" spans="1:10" x14ac:dyDescent="0.25">
      <c r="A121" s="13" t="s">
        <v>195</v>
      </c>
      <c r="B121" s="14">
        <v>134</v>
      </c>
      <c r="C121" s="15" t="s">
        <v>196</v>
      </c>
      <c r="D121" s="15">
        <v>119</v>
      </c>
      <c r="E121" s="16">
        <f>IFERROR(VLOOKUP(B121,'R12 ABC Data 9_24'!$B$3:$C$172,2,0),"")</f>
        <v>1280080.1399999999</v>
      </c>
      <c r="F121" s="21">
        <v>3.4371858783013957E-3</v>
      </c>
      <c r="G121" s="15"/>
      <c r="H121" s="15"/>
      <c r="I121" s="15" t="s">
        <v>287</v>
      </c>
      <c r="J121" s="15"/>
    </row>
    <row r="122" spans="1:10" x14ac:dyDescent="0.25">
      <c r="A122" s="13" t="s">
        <v>193</v>
      </c>
      <c r="B122" s="14">
        <v>113</v>
      </c>
      <c r="C122" s="15" t="s">
        <v>194</v>
      </c>
      <c r="D122" s="15">
        <v>120</v>
      </c>
      <c r="E122" s="16">
        <f>IFERROR(VLOOKUP(B122,'R12 ABC Data 9_24'!$B$3:$C$172,2,0),"")</f>
        <v>1264235.51</v>
      </c>
      <c r="F122" s="21">
        <v>3.2864669483155177E-3</v>
      </c>
      <c r="G122" s="15" t="s">
        <v>272</v>
      </c>
      <c r="H122" s="15">
        <v>2024</v>
      </c>
      <c r="I122" s="15" t="s">
        <v>283</v>
      </c>
      <c r="J122" s="15"/>
    </row>
    <row r="123" spans="1:10" x14ac:dyDescent="0.25">
      <c r="A123" s="25" t="s">
        <v>142</v>
      </c>
      <c r="B123" s="14">
        <v>73</v>
      </c>
      <c r="C123" s="15" t="s">
        <v>143</v>
      </c>
      <c r="D123" s="15">
        <v>121</v>
      </c>
      <c r="E123" s="16">
        <f>IFERROR(VLOOKUP(B123,'R12 ABC Data 9_24'!$B$3:$C$172,2,0),"")</f>
        <v>1263397.27</v>
      </c>
      <c r="F123" s="21">
        <v>3.6663829709735591E-3</v>
      </c>
      <c r="G123" s="15" t="s">
        <v>273</v>
      </c>
      <c r="H123" s="15">
        <v>2024</v>
      </c>
      <c r="I123" s="15" t="s">
        <v>284</v>
      </c>
      <c r="J123" s="19">
        <v>45879</v>
      </c>
    </row>
    <row r="124" spans="1:10" x14ac:dyDescent="0.25">
      <c r="A124" s="25" t="s">
        <v>227</v>
      </c>
      <c r="B124" s="14">
        <v>40</v>
      </c>
      <c r="C124" s="15" t="s">
        <v>228</v>
      </c>
      <c r="D124" s="15">
        <v>122</v>
      </c>
      <c r="E124" s="16">
        <f>IFERROR(VLOOKUP(B124,'R12 ABC Data 9_24'!$B$3:$C$172,2,0),"")</f>
        <v>1230346.69</v>
      </c>
      <c r="F124" s="21">
        <v>3.1446765394222125E-3</v>
      </c>
      <c r="G124" s="15" t="s">
        <v>272</v>
      </c>
      <c r="H124" s="15">
        <v>2024</v>
      </c>
      <c r="I124" s="15" t="s">
        <v>283</v>
      </c>
      <c r="J124" s="15"/>
    </row>
    <row r="125" spans="1:10" x14ac:dyDescent="0.25">
      <c r="A125" s="25" t="s">
        <v>206</v>
      </c>
      <c r="B125" s="14">
        <v>135</v>
      </c>
      <c r="C125" s="15" t="s">
        <v>20</v>
      </c>
      <c r="D125" s="15">
        <v>123</v>
      </c>
      <c r="E125" s="16">
        <f>IFERROR(VLOOKUP(B125,'R12 ABC Data 9_24'!$B$3:$C$172,2,0),"")</f>
        <v>1174471.8500000001</v>
      </c>
      <c r="F125" s="21">
        <v>2.9499971065421087E-3</v>
      </c>
      <c r="G125" s="15" t="s">
        <v>273</v>
      </c>
      <c r="H125" s="23">
        <v>2025</v>
      </c>
      <c r="I125" s="15" t="s">
        <v>283</v>
      </c>
      <c r="J125" s="15"/>
    </row>
    <row r="126" spans="1:10" x14ac:dyDescent="0.25">
      <c r="A126" s="25" t="s">
        <v>204</v>
      </c>
      <c r="B126" s="14">
        <v>107</v>
      </c>
      <c r="C126" s="15" t="s">
        <v>205</v>
      </c>
      <c r="D126" s="15">
        <v>124</v>
      </c>
      <c r="E126" s="16">
        <f>IFERROR(VLOOKUP(B126,'R12 ABC Data 9_24'!$B$3:$C$172,2,0),"")</f>
        <v>1161457.04</v>
      </c>
      <c r="F126" s="21">
        <v>3.4408241183835238E-3</v>
      </c>
      <c r="G126" s="15" t="s">
        <v>273</v>
      </c>
      <c r="H126" s="23">
        <v>2025</v>
      </c>
      <c r="I126" s="15" t="s">
        <v>287</v>
      </c>
      <c r="J126" s="15"/>
    </row>
    <row r="127" spans="1:10" x14ac:dyDescent="0.25">
      <c r="A127" s="25" t="s">
        <v>211</v>
      </c>
      <c r="B127" s="14">
        <v>27</v>
      </c>
      <c r="C127" s="15" t="s">
        <v>212</v>
      </c>
      <c r="D127" s="15">
        <v>125</v>
      </c>
      <c r="E127" s="16">
        <f>IFERROR(VLOOKUP(B127,'R12 ABC Data 9_24'!$B$3:$C$172,2,0),"")</f>
        <v>1154719.26</v>
      </c>
      <c r="F127" s="21">
        <v>3.3258913598645402E-3</v>
      </c>
      <c r="G127" s="15" t="s">
        <v>273</v>
      </c>
      <c r="H127" s="23">
        <v>2025</v>
      </c>
      <c r="I127" s="15" t="s">
        <v>287</v>
      </c>
      <c r="J127" s="15"/>
    </row>
    <row r="128" spans="1:10" x14ac:dyDescent="0.25">
      <c r="A128" s="25" t="s">
        <v>241</v>
      </c>
      <c r="B128" s="14">
        <v>63</v>
      </c>
      <c r="C128" s="15" t="s">
        <v>242</v>
      </c>
      <c r="D128" s="15">
        <v>126</v>
      </c>
      <c r="E128" s="16">
        <f>IFERROR(VLOOKUP(B128,'R12 ABC Data 9_24'!$B$3:$C$172,2,0),"")</f>
        <v>1148069.18</v>
      </c>
      <c r="F128" s="21">
        <v>2.8980537131028474E-3</v>
      </c>
      <c r="G128" s="15" t="s">
        <v>273</v>
      </c>
      <c r="H128" s="15">
        <v>2024</v>
      </c>
      <c r="I128" s="15" t="s">
        <v>283</v>
      </c>
      <c r="J128" s="15"/>
    </row>
    <row r="129" spans="1:10" x14ac:dyDescent="0.25">
      <c r="A129" s="25" t="s">
        <v>200</v>
      </c>
      <c r="B129" s="14">
        <v>122</v>
      </c>
      <c r="C129" s="15" t="s">
        <v>201</v>
      </c>
      <c r="D129" s="15">
        <v>127</v>
      </c>
      <c r="E129" s="16">
        <f>IFERROR(VLOOKUP(B129,'R12 ABC Data 9_24'!$B$3:$C$172,2,0),"")</f>
        <v>1139602.55</v>
      </c>
      <c r="F129" s="21">
        <v>2.5792114056812018E-3</v>
      </c>
      <c r="G129" s="15" t="s">
        <v>272</v>
      </c>
      <c r="H129" s="15">
        <v>2024</v>
      </c>
      <c r="I129" s="15" t="s">
        <v>287</v>
      </c>
      <c r="J129" s="15"/>
    </row>
    <row r="130" spans="1:10" x14ac:dyDescent="0.25">
      <c r="A130" s="25" t="s">
        <v>198</v>
      </c>
      <c r="B130" s="14">
        <v>225</v>
      </c>
      <c r="C130" s="15" t="s">
        <v>199</v>
      </c>
      <c r="D130" s="15">
        <v>128</v>
      </c>
      <c r="E130" s="16">
        <f>IFERROR(VLOOKUP(B130,'R12 ABC Data 9_24'!$B$3:$C$172,2,0),"")</f>
        <v>1132291.3999999999</v>
      </c>
      <c r="F130" s="21">
        <v>3.1641492552429281E-3</v>
      </c>
      <c r="G130" s="15" t="s">
        <v>272</v>
      </c>
      <c r="H130" s="15">
        <v>2024</v>
      </c>
      <c r="I130" s="15" t="s">
        <v>281</v>
      </c>
      <c r="J130" s="15"/>
    </row>
    <row r="131" spans="1:10" x14ac:dyDescent="0.25">
      <c r="A131" s="25" t="s">
        <v>207</v>
      </c>
      <c r="B131" s="14">
        <v>110</v>
      </c>
      <c r="C131" s="15" t="s">
        <v>208</v>
      </c>
      <c r="D131" s="15">
        <v>129</v>
      </c>
      <c r="E131" s="16">
        <f>IFERROR(VLOOKUP(B131,'R12 ABC Data 9_24'!$B$3:$C$172,2,0),"")</f>
        <v>1107490.3600000001</v>
      </c>
      <c r="F131" s="21">
        <v>3.0453839829956211E-3</v>
      </c>
      <c r="G131" s="15" t="s">
        <v>272</v>
      </c>
      <c r="H131" s="15">
        <v>2024</v>
      </c>
      <c r="I131" s="15" t="s">
        <v>283</v>
      </c>
      <c r="J131" s="15"/>
    </row>
    <row r="132" spans="1:10" x14ac:dyDescent="0.25">
      <c r="A132" s="25" t="s">
        <v>219</v>
      </c>
      <c r="B132" s="14">
        <v>42</v>
      </c>
      <c r="C132" s="15" t="s">
        <v>220</v>
      </c>
      <c r="D132" s="15">
        <v>130</v>
      </c>
      <c r="E132" s="16">
        <f>IFERROR(VLOOKUP(B132,'R12 ABC Data 9_24'!$B$3:$C$172,2,0),"")</f>
        <v>1102347.01</v>
      </c>
      <c r="F132" s="21">
        <v>2.9116269957596037E-3</v>
      </c>
      <c r="G132" s="15" t="s">
        <v>273</v>
      </c>
      <c r="H132" s="15">
        <v>2024</v>
      </c>
      <c r="I132" s="15" t="s">
        <v>284</v>
      </c>
      <c r="J132" s="19">
        <v>45914</v>
      </c>
    </row>
    <row r="133" spans="1:10" x14ac:dyDescent="0.25">
      <c r="A133" s="25" t="s">
        <v>177</v>
      </c>
      <c r="B133" s="14">
        <v>12</v>
      </c>
      <c r="C133" s="15" t="s">
        <v>20</v>
      </c>
      <c r="D133" s="15">
        <v>131</v>
      </c>
      <c r="E133" s="16">
        <f>IFERROR(VLOOKUP(B133,'R12 ABC Data 9_24'!$B$3:$C$172,2,0),"")</f>
        <v>1056631.19</v>
      </c>
      <c r="F133" s="21">
        <v>4.1239144313271817E-3</v>
      </c>
      <c r="G133" s="15" t="s">
        <v>273</v>
      </c>
      <c r="H133" s="15">
        <v>2024</v>
      </c>
      <c r="I133" s="15" t="s">
        <v>283</v>
      </c>
      <c r="J133" s="15"/>
    </row>
    <row r="134" spans="1:10" x14ac:dyDescent="0.25">
      <c r="A134" s="25" t="s">
        <v>213</v>
      </c>
      <c r="B134" s="14">
        <v>154</v>
      </c>
      <c r="C134" s="15" t="s">
        <v>214</v>
      </c>
      <c r="D134" s="15">
        <v>132</v>
      </c>
      <c r="E134" s="16">
        <f>IFERROR(VLOOKUP(B134,'R12 ABC Data 9_24'!$B$3:$C$172,2,0),"")</f>
        <v>1045973.52</v>
      </c>
      <c r="F134" s="21">
        <v>2.8571899067690041E-3</v>
      </c>
      <c r="G134" s="15" t="s">
        <v>273</v>
      </c>
      <c r="H134" s="15">
        <v>2024</v>
      </c>
      <c r="I134" s="15" t="s">
        <v>281</v>
      </c>
      <c r="J134" s="15"/>
    </row>
    <row r="135" spans="1:10" x14ac:dyDescent="0.25">
      <c r="A135" s="25" t="s">
        <v>209</v>
      </c>
      <c r="B135" s="14">
        <v>165</v>
      </c>
      <c r="C135" s="15" t="s">
        <v>210</v>
      </c>
      <c r="D135" s="15">
        <v>133</v>
      </c>
      <c r="E135" s="16">
        <f>IFERROR(VLOOKUP(B135,'R12 ABC Data 9_24'!$B$3:$C$172,2,0),"")</f>
        <v>1033384.58</v>
      </c>
      <c r="F135" s="21">
        <v>2.5077515099849275E-3</v>
      </c>
      <c r="G135" s="15" t="s">
        <v>272</v>
      </c>
      <c r="H135" s="15">
        <v>2024</v>
      </c>
      <c r="I135" s="15" t="s">
        <v>284</v>
      </c>
      <c r="J135" s="19">
        <v>45935</v>
      </c>
    </row>
    <row r="136" spans="1:10" x14ac:dyDescent="0.25">
      <c r="A136" s="25" t="s">
        <v>215</v>
      </c>
      <c r="B136" s="14">
        <v>228</v>
      </c>
      <c r="C136" s="15" t="s">
        <v>216</v>
      </c>
      <c r="D136" s="15">
        <v>134</v>
      </c>
      <c r="E136" s="16">
        <f>IFERROR(VLOOKUP(B136,'R12 ABC Data 9_24'!$B$3:$C$172,2,0),"")</f>
        <v>1011686.34</v>
      </c>
      <c r="F136" s="21">
        <v>2.8306330419635528E-3</v>
      </c>
      <c r="G136" s="15" t="s">
        <v>272</v>
      </c>
      <c r="H136" s="15">
        <v>2021</v>
      </c>
      <c r="I136" s="15" t="s">
        <v>281</v>
      </c>
      <c r="J136" s="19">
        <v>45669</v>
      </c>
    </row>
    <row r="137" spans="1:10" x14ac:dyDescent="0.25">
      <c r="A137" s="25" t="s">
        <v>225</v>
      </c>
      <c r="B137" s="14">
        <v>60</v>
      </c>
      <c r="C137" s="15" t="s">
        <v>226</v>
      </c>
      <c r="D137" s="15">
        <v>135</v>
      </c>
      <c r="E137" s="16">
        <f>IFERROR(VLOOKUP(B137,'R12 ABC Data 9_24'!$B$3:$C$172,2,0),"")</f>
        <v>997620.88</v>
      </c>
      <c r="F137" s="21">
        <v>2.7032384694277221E-3</v>
      </c>
      <c r="G137" s="15" t="s">
        <v>272</v>
      </c>
      <c r="H137" s="23">
        <v>2025</v>
      </c>
      <c r="I137" s="15" t="s">
        <v>283</v>
      </c>
      <c r="J137" s="15"/>
    </row>
    <row r="138" spans="1:10" x14ac:dyDescent="0.25">
      <c r="A138" s="25" t="s">
        <v>221</v>
      </c>
      <c r="B138" s="14">
        <v>120</v>
      </c>
      <c r="C138" s="15" t="s">
        <v>222</v>
      </c>
      <c r="D138" s="15">
        <v>136</v>
      </c>
      <c r="E138" s="16">
        <f>IFERROR(VLOOKUP(B138,'R12 ABC Data 9_24'!$B$3:$C$172,2,0),"")</f>
        <v>976860.43</v>
      </c>
      <c r="F138" s="21">
        <v>2.5823904142669341E-3</v>
      </c>
      <c r="G138" s="15" t="s">
        <v>273</v>
      </c>
      <c r="H138" s="15">
        <v>2023</v>
      </c>
      <c r="I138" s="15" t="s">
        <v>283</v>
      </c>
      <c r="J138" s="15"/>
    </row>
    <row r="139" spans="1:10" x14ac:dyDescent="0.25">
      <c r="A139" s="25" t="s">
        <v>298</v>
      </c>
      <c r="B139" s="14">
        <v>99</v>
      </c>
      <c r="C139" s="15" t="s">
        <v>304</v>
      </c>
      <c r="D139" s="15">
        <v>137</v>
      </c>
      <c r="E139" s="16">
        <f>IFERROR(VLOOKUP(B139,'R12 ABC Data 9_24'!$B$3:$C$172,2,0),"")</f>
        <v>970120.02</v>
      </c>
      <c r="F139" s="21">
        <v>1.181838730864107E-3</v>
      </c>
      <c r="G139" s="15" t="s">
        <v>272</v>
      </c>
      <c r="H139" s="15">
        <v>2024</v>
      </c>
      <c r="I139" s="15" t="s">
        <v>283</v>
      </c>
      <c r="J139" s="15"/>
    </row>
    <row r="140" spans="1:10" x14ac:dyDescent="0.25">
      <c r="A140" s="25" t="s">
        <v>217</v>
      </c>
      <c r="B140" s="14">
        <v>115</v>
      </c>
      <c r="C140" s="15" t="s">
        <v>218</v>
      </c>
      <c r="D140" s="15">
        <v>138</v>
      </c>
      <c r="E140" s="16">
        <f>IFERROR(VLOOKUP(B140,'R12 ABC Data 9_24'!$B$3:$C$172,2,0),"")</f>
        <v>964986.63</v>
      </c>
      <c r="F140" s="21">
        <v>2.3984721658297839E-3</v>
      </c>
      <c r="G140" s="15" t="s">
        <v>273</v>
      </c>
      <c r="H140" s="15">
        <v>2024</v>
      </c>
      <c r="I140" s="15" t="s">
        <v>287</v>
      </c>
      <c r="J140" s="15"/>
    </row>
    <row r="141" spans="1:10" x14ac:dyDescent="0.25">
      <c r="A141" s="25" t="s">
        <v>229</v>
      </c>
      <c r="B141" s="14">
        <v>123</v>
      </c>
      <c r="C141" s="15" t="s">
        <v>230</v>
      </c>
      <c r="D141" s="15">
        <v>139</v>
      </c>
      <c r="E141" s="16">
        <f>IFERROR(VLOOKUP(B141,'R12 ABC Data 9_24'!$B$3:$C$172,2,0),"")</f>
        <v>927275.02</v>
      </c>
      <c r="F141" s="21">
        <v>2.4789328046087534E-3</v>
      </c>
      <c r="G141" s="15" t="s">
        <v>272</v>
      </c>
      <c r="H141" s="15">
        <v>2023</v>
      </c>
      <c r="I141" s="15" t="s">
        <v>283</v>
      </c>
      <c r="J141" s="15"/>
    </row>
    <row r="142" spans="1:10" x14ac:dyDescent="0.25">
      <c r="A142" s="25" t="s">
        <v>237</v>
      </c>
      <c r="B142" s="14">
        <v>52</v>
      </c>
      <c r="C142" s="15" t="s">
        <v>238</v>
      </c>
      <c r="D142" s="15">
        <v>140</v>
      </c>
      <c r="E142" s="16">
        <f>IFERROR(VLOOKUP(B142,'R12 ABC Data 9_24'!$B$3:$C$172,2,0),"")</f>
        <v>881977.48</v>
      </c>
      <c r="F142" s="21">
        <v>2.4137767798253795E-3</v>
      </c>
      <c r="G142" s="15" t="s">
        <v>272</v>
      </c>
      <c r="H142" s="15">
        <v>2023</v>
      </c>
      <c r="I142" s="15" t="s">
        <v>283</v>
      </c>
      <c r="J142" s="15" t="s">
        <v>317</v>
      </c>
    </row>
    <row r="143" spans="1:10" x14ac:dyDescent="0.25">
      <c r="A143" s="25" t="s">
        <v>239</v>
      </c>
      <c r="B143" s="14">
        <v>227</v>
      </c>
      <c r="C143" s="15" t="s">
        <v>240</v>
      </c>
      <c r="D143" s="15">
        <v>141</v>
      </c>
      <c r="E143" s="16">
        <f>IFERROR(VLOOKUP(B143,'R12 ABC Data 9_24'!$B$3:$C$172,2,0),"")</f>
        <v>834409.32</v>
      </c>
      <c r="F143" s="21">
        <v>2.2668069993730267E-3</v>
      </c>
      <c r="G143" s="15" t="s">
        <v>272</v>
      </c>
      <c r="H143" s="15">
        <v>2022</v>
      </c>
      <c r="I143" s="15" t="s">
        <v>287</v>
      </c>
      <c r="J143" s="15"/>
    </row>
    <row r="144" spans="1:10" x14ac:dyDescent="0.25">
      <c r="A144" s="25" t="s">
        <v>233</v>
      </c>
      <c r="B144" s="14">
        <v>56</v>
      </c>
      <c r="C144" s="15" t="s">
        <v>234</v>
      </c>
      <c r="D144" s="15">
        <v>142</v>
      </c>
      <c r="E144" s="16">
        <f>IFERROR(VLOOKUP(B144,'R12 ABC Data 9_24'!$B$3:$C$172,2,0),"")</f>
        <v>832943.36</v>
      </c>
      <c r="F144" s="21">
        <v>2.2651797788522223E-3</v>
      </c>
      <c r="G144" s="15" t="s">
        <v>273</v>
      </c>
      <c r="H144" s="23">
        <v>2025</v>
      </c>
      <c r="I144" s="15" t="s">
        <v>287</v>
      </c>
      <c r="J144" s="15"/>
    </row>
    <row r="145" spans="1:10" x14ac:dyDescent="0.25">
      <c r="A145" s="25" t="s">
        <v>231</v>
      </c>
      <c r="B145" s="14">
        <v>41</v>
      </c>
      <c r="C145" s="15" t="s">
        <v>232</v>
      </c>
      <c r="D145" s="15">
        <v>143</v>
      </c>
      <c r="E145" s="16">
        <f>IFERROR(VLOOKUP(B145,'R12 ABC Data 9_24'!$B$3:$C$172,2,0),"")</f>
        <v>830608.93</v>
      </c>
      <c r="F145" s="21">
        <v>2.5446135921600981E-3</v>
      </c>
      <c r="G145" s="15" t="s">
        <v>273</v>
      </c>
      <c r="H145" s="15">
        <v>2024</v>
      </c>
      <c r="I145" s="15" t="s">
        <v>284</v>
      </c>
      <c r="J145" s="19">
        <v>45949</v>
      </c>
    </row>
    <row r="146" spans="1:10" x14ac:dyDescent="0.25">
      <c r="A146" s="25" t="s">
        <v>245</v>
      </c>
      <c r="B146" s="14">
        <v>78</v>
      </c>
      <c r="C146" s="15" t="s">
        <v>246</v>
      </c>
      <c r="D146" s="15">
        <v>144</v>
      </c>
      <c r="E146" s="16">
        <f>IFERROR(VLOOKUP(B146,'R12 ABC Data 9_24'!$B$3:$C$172,2,0),"")</f>
        <v>762700.22</v>
      </c>
      <c r="F146" s="21">
        <v>2.0226351343381513E-3</v>
      </c>
      <c r="G146" s="15" t="s">
        <v>272</v>
      </c>
      <c r="H146" s="15">
        <v>2024</v>
      </c>
      <c r="I146" s="15" t="s">
        <v>283</v>
      </c>
      <c r="J146" s="15"/>
    </row>
    <row r="147" spans="1:10" x14ac:dyDescent="0.25">
      <c r="A147" s="25" t="s">
        <v>249</v>
      </c>
      <c r="B147" s="14">
        <v>121</v>
      </c>
      <c r="C147" s="15" t="s">
        <v>250</v>
      </c>
      <c r="D147" s="15">
        <v>145</v>
      </c>
      <c r="E147" s="16">
        <f>IFERROR(VLOOKUP(B147,'R12 ABC Data 9_24'!$B$3:$C$172,2,0),"")</f>
        <v>725737.01</v>
      </c>
      <c r="F147" s="21">
        <v>1.9334656350730982E-3</v>
      </c>
      <c r="G147" s="15"/>
      <c r="H147" s="15"/>
      <c r="I147" s="15" t="s">
        <v>287</v>
      </c>
      <c r="J147" s="15"/>
    </row>
    <row r="148" spans="1:10" x14ac:dyDescent="0.25">
      <c r="A148" s="25" t="s">
        <v>247</v>
      </c>
      <c r="B148" s="14">
        <v>74</v>
      </c>
      <c r="C148" s="15" t="s">
        <v>248</v>
      </c>
      <c r="D148" s="15">
        <v>146</v>
      </c>
      <c r="E148" s="16">
        <f>IFERROR(VLOOKUP(B148,'R12 ABC Data 9_24'!$B$3:$C$172,2,0),"")</f>
        <v>709549.66</v>
      </c>
      <c r="F148" s="21">
        <v>1.9717604752719502E-3</v>
      </c>
      <c r="G148" s="15" t="s">
        <v>272</v>
      </c>
      <c r="H148" s="23">
        <v>2025</v>
      </c>
      <c r="I148" s="15" t="s">
        <v>281</v>
      </c>
      <c r="J148" s="15"/>
    </row>
    <row r="149" spans="1:10" x14ac:dyDescent="0.25">
      <c r="A149" s="25" t="s">
        <v>255</v>
      </c>
      <c r="B149" s="14">
        <v>10</v>
      </c>
      <c r="C149" s="15" t="s">
        <v>256</v>
      </c>
      <c r="D149" s="15">
        <v>147</v>
      </c>
      <c r="E149" s="16">
        <f>IFERROR(VLOOKUP(B149,'R12 ABC Data 9_24'!$B$3:$C$172,2,0),"")</f>
        <v>686008.48</v>
      </c>
      <c r="F149" s="21">
        <v>1.8569761535813752E-3</v>
      </c>
      <c r="G149" s="15" t="s">
        <v>273</v>
      </c>
      <c r="H149" s="23">
        <v>2025</v>
      </c>
      <c r="I149" s="15" t="s">
        <v>284</v>
      </c>
      <c r="J149" s="23"/>
    </row>
    <row r="150" spans="1:10" x14ac:dyDescent="0.25">
      <c r="A150" s="25" t="s">
        <v>243</v>
      </c>
      <c r="B150" s="14">
        <v>50</v>
      </c>
      <c r="C150" s="15" t="s">
        <v>244</v>
      </c>
      <c r="D150" s="15">
        <v>148</v>
      </c>
      <c r="E150" s="16">
        <f>IFERROR(VLOOKUP(B150,'R12 ABC Data 9_24'!$B$3:$C$172,2,0),"")</f>
        <v>652053.65</v>
      </c>
      <c r="F150" s="21">
        <v>1.8294426596976998E-3</v>
      </c>
      <c r="G150" s="15" t="s">
        <v>272</v>
      </c>
      <c r="H150" s="23">
        <v>2025</v>
      </c>
      <c r="I150" s="15" t="s">
        <v>283</v>
      </c>
      <c r="J150" s="15"/>
    </row>
    <row r="151" spans="1:10" x14ac:dyDescent="0.25">
      <c r="A151" s="25" t="s">
        <v>235</v>
      </c>
      <c r="B151" s="14">
        <v>36</v>
      </c>
      <c r="C151" s="15" t="s">
        <v>236</v>
      </c>
      <c r="D151" s="15">
        <v>149</v>
      </c>
      <c r="E151" s="16">
        <f>IFERROR(VLOOKUP(B151,'R12 ABC Data 9_24'!$B$3:$C$172,2,0),"")</f>
        <v>576280.22</v>
      </c>
      <c r="F151" s="21">
        <v>1.5772449810000139E-3</v>
      </c>
      <c r="G151" s="15" t="s">
        <v>272</v>
      </c>
      <c r="H151" s="23">
        <v>2025</v>
      </c>
      <c r="I151" s="15" t="s">
        <v>283</v>
      </c>
      <c r="J151" s="15"/>
    </row>
    <row r="152" spans="1:10" x14ac:dyDescent="0.25">
      <c r="A152" s="25" t="s">
        <v>262</v>
      </c>
      <c r="B152" s="14">
        <v>6</v>
      </c>
      <c r="C152" s="15" t="s">
        <v>263</v>
      </c>
      <c r="D152" s="15">
        <v>150</v>
      </c>
      <c r="E152" s="16">
        <f>IFERROR(VLOOKUP(B152,'R12 ABC Data 9_24'!$B$3:$C$172,2,0),"")</f>
        <v>547353.35</v>
      </c>
      <c r="F152" s="21">
        <v>1.4502109248833075E-3</v>
      </c>
      <c r="G152" s="15" t="s">
        <v>273</v>
      </c>
      <c r="H152" s="15">
        <v>2019</v>
      </c>
      <c r="I152" s="15" t="s">
        <v>283</v>
      </c>
      <c r="J152" s="15" t="s">
        <v>319</v>
      </c>
    </row>
    <row r="153" spans="1:10" x14ac:dyDescent="0.25">
      <c r="A153" s="25" t="s">
        <v>251</v>
      </c>
      <c r="B153" s="14">
        <v>57</v>
      </c>
      <c r="C153" s="15" t="s">
        <v>252</v>
      </c>
      <c r="D153" s="15">
        <v>151</v>
      </c>
      <c r="E153" s="16">
        <f>IFERROR(VLOOKUP(B153,'R12 ABC Data 9_24'!$B$3:$C$172,2,0),"")</f>
        <v>505940.24</v>
      </c>
      <c r="F153" s="21">
        <v>1.4313582336337451E-3</v>
      </c>
      <c r="G153" s="15" t="s">
        <v>274</v>
      </c>
      <c r="H153" s="15">
        <v>2019</v>
      </c>
      <c r="I153" s="15" t="s">
        <v>287</v>
      </c>
      <c r="J153" s="19">
        <v>45718</v>
      </c>
    </row>
    <row r="154" spans="1:10" x14ac:dyDescent="0.25">
      <c r="A154" s="25" t="s">
        <v>253</v>
      </c>
      <c r="B154" s="14">
        <v>131</v>
      </c>
      <c r="C154" s="15" t="s">
        <v>254</v>
      </c>
      <c r="D154" s="15">
        <v>152</v>
      </c>
      <c r="E154" s="16">
        <f>IFERROR(VLOOKUP(B154,'R12 ABC Data 9_24'!$B$3:$C$172,2,0),"")</f>
        <v>504417.42</v>
      </c>
      <c r="F154" s="21">
        <v>1.3013986878110877E-3</v>
      </c>
      <c r="G154" s="15" t="s">
        <v>273</v>
      </c>
      <c r="H154" s="15">
        <v>2023</v>
      </c>
      <c r="I154" s="15" t="s">
        <v>283</v>
      </c>
      <c r="J154" s="15"/>
    </row>
    <row r="155" spans="1:10" x14ac:dyDescent="0.25">
      <c r="A155" s="25" t="s">
        <v>257</v>
      </c>
      <c r="B155" s="14">
        <v>103</v>
      </c>
      <c r="C155" s="15" t="s">
        <v>258</v>
      </c>
      <c r="D155" s="15">
        <v>153</v>
      </c>
      <c r="E155" s="16">
        <f>IFERROR(VLOOKUP(B155,'R12 ABC Data 9_24'!$B$3:$C$172,2,0),"")</f>
        <v>478296.26</v>
      </c>
      <c r="F155" s="21">
        <v>1.3326136416604083E-3</v>
      </c>
      <c r="G155" s="15"/>
      <c r="H155" s="15"/>
      <c r="I155" s="15" t="s">
        <v>287</v>
      </c>
      <c r="J155" s="15"/>
    </row>
    <row r="156" spans="1:10" x14ac:dyDescent="0.25">
      <c r="A156" s="25" t="s">
        <v>259</v>
      </c>
      <c r="B156" s="14">
        <v>54</v>
      </c>
      <c r="C156" s="15" t="s">
        <v>82</v>
      </c>
      <c r="D156" s="15">
        <v>154</v>
      </c>
      <c r="E156" s="16">
        <f>IFERROR(VLOOKUP(B156,'R12 ABC Data 9_24'!$B$3:$C$172,2,0),"")</f>
        <v>462078.38</v>
      </c>
      <c r="F156" s="21">
        <v>1.0218003044099202E-3</v>
      </c>
      <c r="G156" s="15" t="s">
        <v>273</v>
      </c>
      <c r="H156" s="15">
        <v>2023</v>
      </c>
      <c r="I156" s="15" t="s">
        <v>283</v>
      </c>
      <c r="J156" s="15"/>
    </row>
    <row r="157" spans="1:10" x14ac:dyDescent="0.25">
      <c r="A157" s="25" t="s">
        <v>260</v>
      </c>
      <c r="B157" s="14">
        <v>35</v>
      </c>
      <c r="C157" s="15" t="s">
        <v>261</v>
      </c>
      <c r="D157" s="15">
        <v>155</v>
      </c>
      <c r="E157" s="16">
        <f>IFERROR(VLOOKUP(B157,'R12 ABC Data 9_24'!$B$3:$C$172,2,0),"")</f>
        <v>401689.84</v>
      </c>
      <c r="F157" s="21">
        <v>8.6594819040593143E-4</v>
      </c>
      <c r="G157" s="15" t="s">
        <v>272</v>
      </c>
      <c r="H157" s="15">
        <v>2024</v>
      </c>
      <c r="I157" s="15" t="s">
        <v>283</v>
      </c>
      <c r="J157" s="15"/>
    </row>
    <row r="158" spans="1:10" x14ac:dyDescent="0.25">
      <c r="A158" s="25" t="s">
        <v>264</v>
      </c>
      <c r="B158" s="14">
        <v>231</v>
      </c>
      <c r="C158" s="15" t="s">
        <v>265</v>
      </c>
      <c r="D158" s="15">
        <v>156</v>
      </c>
      <c r="E158" s="16">
        <f>IFERROR(VLOOKUP(B158,'R12 ABC Data 9_24'!$B$3:$C$172,2,0),"")</f>
        <v>272665.67</v>
      </c>
      <c r="F158" s="21">
        <v>8.2311450703408703E-4</v>
      </c>
      <c r="G158" s="15" t="s">
        <v>273</v>
      </c>
      <c r="H158" s="15">
        <v>2022</v>
      </c>
      <c r="I158" s="15" t="s">
        <v>287</v>
      </c>
      <c r="J158" s="15"/>
    </row>
    <row r="159" spans="1:10" x14ac:dyDescent="0.25">
      <c r="A159" s="25" t="s">
        <v>266</v>
      </c>
      <c r="B159" s="14">
        <v>71</v>
      </c>
      <c r="C159" s="15" t="s">
        <v>267</v>
      </c>
      <c r="D159" s="15">
        <v>157</v>
      </c>
      <c r="E159" s="16">
        <f>IFERROR(VLOOKUP(B159,'R12 ABC Data 9_24'!$B$3:$C$172,2,0),"")</f>
        <v>193125.59</v>
      </c>
      <c r="F159" s="21">
        <v>9.291413795930011E-4</v>
      </c>
      <c r="G159" s="15" t="s">
        <v>272</v>
      </c>
      <c r="H159" s="15">
        <v>2023</v>
      </c>
      <c r="I159" s="15" t="s">
        <v>283</v>
      </c>
      <c r="J159" s="15"/>
    </row>
    <row r="160" spans="1:10" x14ac:dyDescent="0.25">
      <c r="A160" s="26" t="s">
        <v>314</v>
      </c>
      <c r="B160" s="2">
        <v>117</v>
      </c>
      <c r="C160" s="23" t="s">
        <v>315</v>
      </c>
      <c r="D160" s="15">
        <v>158</v>
      </c>
      <c r="E160" s="16">
        <v>0</v>
      </c>
      <c r="G160" s="15" t="s">
        <v>272</v>
      </c>
      <c r="H160" s="23">
        <v>2025</v>
      </c>
      <c r="I160" s="23" t="s">
        <v>283</v>
      </c>
    </row>
  </sheetData>
  <autoFilter ref="A1:J160" xr:uid="{7EC9D092-E4D2-4DE3-9A12-0CCF97FDCF69}">
    <sortState xmlns:xlrd2="http://schemas.microsoft.com/office/spreadsheetml/2017/richdata2" ref="A2:J160">
      <sortCondition descending="1" ref="E1:E160"/>
    </sortState>
  </autoFilter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7E944-015D-4EFF-BE20-F439DC28DBA1}">
  <dimension ref="A1:J173"/>
  <sheetViews>
    <sheetView topLeftCell="A100" workbookViewId="0">
      <selection activeCell="G108" sqref="G108"/>
    </sheetView>
  </sheetViews>
  <sheetFormatPr defaultRowHeight="15" x14ac:dyDescent="0.25"/>
  <cols>
    <col min="1" max="1" width="33" bestFit="1" customWidth="1"/>
    <col min="2" max="2" width="33" customWidth="1"/>
    <col min="3" max="3" width="16.28515625" bestFit="1" customWidth="1"/>
    <col min="4" max="4" width="17.7109375" bestFit="1" customWidth="1"/>
    <col min="7" max="7" width="34.28515625" bestFit="1" customWidth="1"/>
  </cols>
  <sheetData>
    <row r="1" spans="1:10" x14ac:dyDescent="0.25">
      <c r="A1" t="s">
        <v>0</v>
      </c>
      <c r="B1" t="s">
        <v>296</v>
      </c>
      <c r="C1" t="s">
        <v>2</v>
      </c>
      <c r="D1" t="s">
        <v>303</v>
      </c>
      <c r="G1" t="s">
        <v>0</v>
      </c>
      <c r="H1" t="s">
        <v>309</v>
      </c>
      <c r="I1" t="s">
        <v>310</v>
      </c>
      <c r="J1" t="s">
        <v>311</v>
      </c>
    </row>
    <row r="2" spans="1:10" x14ac:dyDescent="0.25">
      <c r="A2" t="s">
        <v>3</v>
      </c>
      <c r="C2" s="20">
        <v>740125914.88999999</v>
      </c>
      <c r="G2" t="s">
        <v>3</v>
      </c>
      <c r="H2">
        <v>362091338.75999999</v>
      </c>
      <c r="I2">
        <v>371890540.07999998</v>
      </c>
      <c r="J2">
        <v>-0.03</v>
      </c>
    </row>
    <row r="3" spans="1:10" x14ac:dyDescent="0.25">
      <c r="A3" t="s">
        <v>80</v>
      </c>
      <c r="B3">
        <v>1</v>
      </c>
      <c r="C3" s="20">
        <f>VLOOKUP(A3,$G$3:$H$173,2,0)</f>
        <v>2210863.6800000002</v>
      </c>
      <c r="D3">
        <f>VLOOKUP(A3,'Last Reset Dates'!$A$2:$B$157,2,0)</f>
        <v>1</v>
      </c>
      <c r="G3" t="s">
        <v>312</v>
      </c>
      <c r="H3">
        <v>413642.23999999999</v>
      </c>
      <c r="I3">
        <v>340883.61</v>
      </c>
      <c r="J3">
        <v>0.21</v>
      </c>
    </row>
    <row r="4" spans="1:10" x14ac:dyDescent="0.25">
      <c r="A4" t="s">
        <v>129</v>
      </c>
      <c r="B4">
        <v>2</v>
      </c>
      <c r="C4" s="20">
        <f t="shared" ref="C4:C67" si="0">VLOOKUP(A4,$G$3:$H$173,2,0)</f>
        <v>1960795.29</v>
      </c>
      <c r="D4">
        <f>VLOOKUP(A4,'Last Reset Dates'!$A$2:$B$157,2,0)</f>
        <v>2</v>
      </c>
      <c r="G4" t="s">
        <v>80</v>
      </c>
      <c r="H4">
        <v>2210863.6800000002</v>
      </c>
      <c r="I4">
        <v>2311006.35</v>
      </c>
      <c r="J4">
        <v>-0.04</v>
      </c>
    </row>
    <row r="5" spans="1:10" x14ac:dyDescent="0.25">
      <c r="A5" t="s">
        <v>161</v>
      </c>
      <c r="B5">
        <v>3</v>
      </c>
      <c r="C5" s="20">
        <f t="shared" si="0"/>
        <v>1992005.24</v>
      </c>
      <c r="D5">
        <f>VLOOKUP(A5,'Last Reset Dates'!$A$2:$B$157,2,0)</f>
        <v>3</v>
      </c>
      <c r="G5" t="s">
        <v>129</v>
      </c>
      <c r="H5">
        <v>1960795.29</v>
      </c>
      <c r="I5">
        <v>1995857.38</v>
      </c>
      <c r="J5">
        <v>-0.02</v>
      </c>
    </row>
    <row r="6" spans="1:10" x14ac:dyDescent="0.25">
      <c r="A6" t="s">
        <v>48</v>
      </c>
      <c r="B6">
        <v>4</v>
      </c>
      <c r="C6" s="20">
        <f t="shared" si="0"/>
        <v>3550976.56</v>
      </c>
      <c r="D6">
        <f>VLOOKUP(A6,'Last Reset Dates'!$A$2:$B$157,2,0)</f>
        <v>4</v>
      </c>
      <c r="G6" t="s">
        <v>161</v>
      </c>
      <c r="H6">
        <v>1992005.24</v>
      </c>
      <c r="I6">
        <v>1921543.01</v>
      </c>
      <c r="J6">
        <v>0.04</v>
      </c>
    </row>
    <row r="7" spans="1:10" x14ac:dyDescent="0.25">
      <c r="A7" t="s">
        <v>187</v>
      </c>
      <c r="B7">
        <v>5</v>
      </c>
      <c r="C7" s="20">
        <f t="shared" si="0"/>
        <v>1596918.44</v>
      </c>
      <c r="D7">
        <f>VLOOKUP(A7,'Last Reset Dates'!$A$2:$B$157,2,0)</f>
        <v>5</v>
      </c>
      <c r="G7" t="s">
        <v>48</v>
      </c>
      <c r="H7">
        <v>3550976.56</v>
      </c>
      <c r="I7">
        <v>3736799.75</v>
      </c>
      <c r="J7">
        <v>-0.05</v>
      </c>
    </row>
    <row r="8" spans="1:10" x14ac:dyDescent="0.25">
      <c r="A8" t="s">
        <v>262</v>
      </c>
      <c r="B8">
        <v>6</v>
      </c>
      <c r="C8" s="20">
        <f t="shared" si="0"/>
        <v>547353.35</v>
      </c>
      <c r="D8">
        <f>VLOOKUP(A8,'Last Reset Dates'!$A$2:$B$157,2,0)</f>
        <v>6</v>
      </c>
      <c r="G8" t="s">
        <v>187</v>
      </c>
      <c r="H8">
        <v>1596918.44</v>
      </c>
      <c r="I8">
        <v>1598707.9</v>
      </c>
      <c r="J8">
        <v>0</v>
      </c>
    </row>
    <row r="9" spans="1:10" x14ac:dyDescent="0.25">
      <c r="A9" t="s">
        <v>166</v>
      </c>
      <c r="B9">
        <v>7</v>
      </c>
      <c r="C9" s="20">
        <f t="shared" si="0"/>
        <v>1835424.18</v>
      </c>
      <c r="D9">
        <f>VLOOKUP(A9,'Last Reset Dates'!$A$2:$B$157,2,0)</f>
        <v>7</v>
      </c>
      <c r="G9" t="s">
        <v>262</v>
      </c>
      <c r="H9">
        <v>547353.35</v>
      </c>
      <c r="I9">
        <v>537916.53</v>
      </c>
      <c r="J9">
        <v>0.02</v>
      </c>
    </row>
    <row r="10" spans="1:10" x14ac:dyDescent="0.25">
      <c r="A10" t="s">
        <v>168</v>
      </c>
      <c r="B10">
        <v>8</v>
      </c>
      <c r="C10" s="20">
        <f t="shared" si="0"/>
        <v>2062112.98</v>
      </c>
      <c r="D10">
        <f>VLOOKUP(A10,'Last Reset Dates'!$A$2:$B$157,2,0)</f>
        <v>8</v>
      </c>
      <c r="G10" t="s">
        <v>166</v>
      </c>
      <c r="H10">
        <v>1835424.18</v>
      </c>
      <c r="I10">
        <v>1968200.98</v>
      </c>
      <c r="J10">
        <v>-7.0000000000000007E-2</v>
      </c>
    </row>
    <row r="11" spans="1:10" x14ac:dyDescent="0.25">
      <c r="A11" t="s">
        <v>223</v>
      </c>
      <c r="B11">
        <v>9</v>
      </c>
      <c r="C11" s="20">
        <f t="shared" si="0"/>
        <v>1387944.9</v>
      </c>
      <c r="D11">
        <f>VLOOKUP(A11,'Last Reset Dates'!$A$2:$B$157,2,0)</f>
        <v>9</v>
      </c>
      <c r="G11" t="s">
        <v>168</v>
      </c>
      <c r="H11">
        <v>2062112.98</v>
      </c>
      <c r="I11">
        <v>2181096.7400000002</v>
      </c>
      <c r="J11">
        <v>-0.05</v>
      </c>
    </row>
    <row r="12" spans="1:10" x14ac:dyDescent="0.25">
      <c r="A12" t="s">
        <v>255</v>
      </c>
      <c r="B12">
        <v>10</v>
      </c>
      <c r="C12" s="20">
        <f t="shared" si="0"/>
        <v>686008.48</v>
      </c>
      <c r="D12">
        <f>VLOOKUP(A12,'Last Reset Dates'!$A$2:$B$157,2,0)</f>
        <v>10</v>
      </c>
      <c r="G12" t="s">
        <v>223</v>
      </c>
      <c r="H12">
        <v>1387944.9</v>
      </c>
      <c r="I12">
        <v>1370623.92</v>
      </c>
      <c r="J12">
        <v>0.01</v>
      </c>
    </row>
    <row r="13" spans="1:10" x14ac:dyDescent="0.25">
      <c r="A13" t="s">
        <v>41</v>
      </c>
      <c r="B13">
        <v>11</v>
      </c>
      <c r="C13" s="20">
        <f t="shared" si="0"/>
        <v>3894120.27</v>
      </c>
      <c r="D13">
        <f>VLOOKUP(A13,'Last Reset Dates'!$A$2:$B$157,2,0)</f>
        <v>11</v>
      </c>
      <c r="G13" t="s">
        <v>255</v>
      </c>
      <c r="H13">
        <v>686008.48</v>
      </c>
      <c r="I13">
        <v>693891.2</v>
      </c>
      <c r="J13">
        <v>-0.01</v>
      </c>
    </row>
    <row r="14" spans="1:10" x14ac:dyDescent="0.25">
      <c r="A14" t="s">
        <v>177</v>
      </c>
      <c r="B14">
        <v>12</v>
      </c>
      <c r="C14" s="20">
        <f t="shared" si="0"/>
        <v>1056631.19</v>
      </c>
      <c r="D14">
        <f>VLOOKUP(A14,'Last Reset Dates'!$A$2:$B$157,2,0)</f>
        <v>12</v>
      </c>
      <c r="G14" t="s">
        <v>41</v>
      </c>
      <c r="H14">
        <v>3894120.27</v>
      </c>
      <c r="I14">
        <v>3912151.18</v>
      </c>
      <c r="J14">
        <v>0</v>
      </c>
    </row>
    <row r="15" spans="1:10" x14ac:dyDescent="0.25">
      <c r="A15" t="s">
        <v>125</v>
      </c>
      <c r="B15">
        <v>13</v>
      </c>
      <c r="C15" s="20">
        <f t="shared" si="0"/>
        <v>2171840.4300000002</v>
      </c>
      <c r="D15">
        <f>VLOOKUP(A15,'Last Reset Dates'!$A$2:$B$157,2,0)</f>
        <v>13</v>
      </c>
      <c r="G15" t="s">
        <v>177</v>
      </c>
      <c r="H15">
        <v>1056631.19</v>
      </c>
      <c r="I15">
        <v>1601102.74</v>
      </c>
      <c r="J15">
        <v>-0.34</v>
      </c>
    </row>
    <row r="16" spans="1:10" x14ac:dyDescent="0.25">
      <c r="A16" t="s">
        <v>38</v>
      </c>
      <c r="B16">
        <v>14</v>
      </c>
      <c r="C16" s="20">
        <f t="shared" si="0"/>
        <v>3750914.74</v>
      </c>
      <c r="D16">
        <f>VLOOKUP(A16,'Last Reset Dates'!$A$2:$B$157,2,0)</f>
        <v>14</v>
      </c>
      <c r="G16" t="s">
        <v>125</v>
      </c>
      <c r="H16">
        <v>2171840.4300000002</v>
      </c>
      <c r="I16">
        <v>2537337.17</v>
      </c>
      <c r="J16">
        <v>-0.14000000000000001</v>
      </c>
    </row>
    <row r="17" spans="1:10" x14ac:dyDescent="0.25">
      <c r="A17" t="s">
        <v>34</v>
      </c>
      <c r="B17">
        <v>15</v>
      </c>
      <c r="C17" s="20">
        <f t="shared" si="0"/>
        <v>3930590.5</v>
      </c>
      <c r="D17">
        <f>VLOOKUP(A17,'Last Reset Dates'!$A$2:$B$157,2,0)</f>
        <v>15</v>
      </c>
      <c r="G17" t="s">
        <v>38</v>
      </c>
      <c r="H17">
        <v>3750914.74</v>
      </c>
      <c r="I17">
        <v>4309752.3600000003</v>
      </c>
      <c r="J17">
        <v>-0.13</v>
      </c>
    </row>
    <row r="18" spans="1:10" x14ac:dyDescent="0.25">
      <c r="A18" t="s">
        <v>52</v>
      </c>
      <c r="B18">
        <v>17</v>
      </c>
      <c r="C18" s="20">
        <f t="shared" si="0"/>
        <v>3860776.98</v>
      </c>
      <c r="D18">
        <f>VLOOKUP(A18,'Last Reset Dates'!$A$2:$B$157,2,0)</f>
        <v>17</v>
      </c>
      <c r="G18" t="s">
        <v>34</v>
      </c>
      <c r="H18">
        <v>3930590.5</v>
      </c>
      <c r="I18">
        <v>4201854.21</v>
      </c>
      <c r="J18">
        <v>-0.06</v>
      </c>
    </row>
    <row r="19" spans="1:10" x14ac:dyDescent="0.25">
      <c r="A19" t="s">
        <v>101</v>
      </c>
      <c r="B19">
        <v>18</v>
      </c>
      <c r="C19" s="20">
        <f t="shared" si="0"/>
        <v>3012990.28</v>
      </c>
      <c r="D19">
        <f>VLOOKUP(A19,'Last Reset Dates'!$A$2:$B$157,2,0)</f>
        <v>18</v>
      </c>
      <c r="G19" t="s">
        <v>52</v>
      </c>
      <c r="H19">
        <v>3860776.98</v>
      </c>
      <c r="I19">
        <v>3604396.69</v>
      </c>
      <c r="J19">
        <v>7.0000000000000007E-2</v>
      </c>
    </row>
    <row r="20" spans="1:10" x14ac:dyDescent="0.25">
      <c r="A20" t="s">
        <v>73</v>
      </c>
      <c r="B20">
        <v>19</v>
      </c>
      <c r="C20" s="20">
        <f t="shared" si="0"/>
        <v>3424310.04</v>
      </c>
      <c r="D20">
        <f>VLOOKUP(A20,'Last Reset Dates'!$A$2:$B$157,2,0)</f>
        <v>19</v>
      </c>
      <c r="G20" t="s">
        <v>101</v>
      </c>
      <c r="H20">
        <v>3012990.28</v>
      </c>
      <c r="I20">
        <v>2778240.53</v>
      </c>
      <c r="J20">
        <v>0.08</v>
      </c>
    </row>
    <row r="21" spans="1:10" x14ac:dyDescent="0.25">
      <c r="A21" t="s">
        <v>36</v>
      </c>
      <c r="B21">
        <v>20</v>
      </c>
      <c r="C21" s="20">
        <f t="shared" si="0"/>
        <v>3799217.01</v>
      </c>
      <c r="D21">
        <f>VLOOKUP(A21,'Last Reset Dates'!$A$2:$B$157,2,0)</f>
        <v>20</v>
      </c>
      <c r="G21" t="s">
        <v>73</v>
      </c>
      <c r="H21">
        <v>3424310.04</v>
      </c>
      <c r="I21">
        <v>3529086.07</v>
      </c>
      <c r="J21">
        <v>-0.03</v>
      </c>
    </row>
    <row r="22" spans="1:10" x14ac:dyDescent="0.25">
      <c r="A22" t="s">
        <v>87</v>
      </c>
      <c r="B22">
        <v>21</v>
      </c>
      <c r="C22" s="20">
        <f t="shared" si="0"/>
        <v>2396224.5299999998</v>
      </c>
      <c r="D22">
        <f>VLOOKUP(A22,'Last Reset Dates'!$A$2:$B$157,2,0)</f>
        <v>21</v>
      </c>
      <c r="G22" t="s">
        <v>36</v>
      </c>
      <c r="H22">
        <v>3799217.01</v>
      </c>
      <c r="I22">
        <v>3776748.78</v>
      </c>
      <c r="J22">
        <v>0.01</v>
      </c>
    </row>
    <row r="23" spans="1:10" x14ac:dyDescent="0.25">
      <c r="A23" t="s">
        <v>140</v>
      </c>
      <c r="B23">
        <v>22</v>
      </c>
      <c r="C23" s="20">
        <f t="shared" si="0"/>
        <v>1882571.73</v>
      </c>
      <c r="D23">
        <f>VLOOKUP(A23,'Last Reset Dates'!$A$2:$B$157,2,0)</f>
        <v>22</v>
      </c>
      <c r="G23" t="s">
        <v>87</v>
      </c>
      <c r="H23">
        <v>2396224.5299999998</v>
      </c>
      <c r="I23">
        <v>2455903.7999999998</v>
      </c>
      <c r="J23">
        <v>-0.02</v>
      </c>
    </row>
    <row r="24" spans="1:10" x14ac:dyDescent="0.25">
      <c r="A24" t="s">
        <v>191</v>
      </c>
      <c r="B24">
        <v>23</v>
      </c>
      <c r="C24" s="20">
        <f t="shared" si="0"/>
        <v>1948009.45</v>
      </c>
      <c r="D24">
        <f>VLOOKUP(A24,'Last Reset Dates'!$A$2:$B$157,2,0)</f>
        <v>23</v>
      </c>
      <c r="G24" t="s">
        <v>140</v>
      </c>
      <c r="H24">
        <v>1882571.73</v>
      </c>
      <c r="I24">
        <v>1937890.77</v>
      </c>
      <c r="J24">
        <v>-0.03</v>
      </c>
    </row>
    <row r="25" spans="1:10" x14ac:dyDescent="0.25">
      <c r="A25" t="s">
        <v>51</v>
      </c>
      <c r="B25">
        <v>24</v>
      </c>
      <c r="C25" s="20">
        <f t="shared" si="0"/>
        <v>3255929.42</v>
      </c>
      <c r="D25">
        <f>VLOOKUP(A25,'Last Reset Dates'!$A$2:$B$157,2,0)</f>
        <v>24</v>
      </c>
      <c r="G25" t="s">
        <v>191</v>
      </c>
      <c r="H25">
        <v>1948009.45</v>
      </c>
      <c r="I25">
        <v>1867255.4</v>
      </c>
      <c r="J25">
        <v>0.04</v>
      </c>
    </row>
    <row r="26" spans="1:10" x14ac:dyDescent="0.25">
      <c r="A26" t="s">
        <v>137</v>
      </c>
      <c r="B26">
        <v>25</v>
      </c>
      <c r="C26" s="20">
        <f t="shared" si="0"/>
        <v>1600937.95</v>
      </c>
      <c r="D26">
        <f>VLOOKUP(A26,'Last Reset Dates'!$A$2:$B$157,2,0)</f>
        <v>25</v>
      </c>
      <c r="G26" t="s">
        <v>51</v>
      </c>
      <c r="H26">
        <v>3255929.42</v>
      </c>
      <c r="I26">
        <v>3301188.13</v>
      </c>
      <c r="J26">
        <v>-0.01</v>
      </c>
    </row>
    <row r="27" spans="1:10" x14ac:dyDescent="0.25">
      <c r="A27" t="s">
        <v>109</v>
      </c>
      <c r="B27">
        <v>26</v>
      </c>
      <c r="C27" s="20">
        <f t="shared" si="0"/>
        <v>2665750.37</v>
      </c>
      <c r="D27">
        <f>VLOOKUP(A27,'Last Reset Dates'!$A$2:$B$157,2,0)</f>
        <v>26</v>
      </c>
      <c r="G27" t="s">
        <v>137</v>
      </c>
      <c r="H27">
        <v>1600937.95</v>
      </c>
      <c r="I27">
        <v>1621355.84</v>
      </c>
      <c r="J27">
        <v>-0.01</v>
      </c>
    </row>
    <row r="28" spans="1:10" x14ac:dyDescent="0.25">
      <c r="A28" t="s">
        <v>211</v>
      </c>
      <c r="B28">
        <v>27</v>
      </c>
      <c r="C28" s="20">
        <f t="shared" si="0"/>
        <v>1154719.26</v>
      </c>
      <c r="D28">
        <f>VLOOKUP(A28,'Last Reset Dates'!$A$2:$B$157,2,0)</f>
        <v>27</v>
      </c>
      <c r="G28" t="s">
        <v>109</v>
      </c>
      <c r="H28">
        <v>2665750.37</v>
      </c>
      <c r="I28">
        <v>2965520.94</v>
      </c>
      <c r="J28">
        <v>-0.1</v>
      </c>
    </row>
    <row r="29" spans="1:10" x14ac:dyDescent="0.25">
      <c r="A29" t="s">
        <v>127</v>
      </c>
      <c r="B29">
        <v>28</v>
      </c>
      <c r="C29" s="20">
        <f t="shared" si="0"/>
        <v>1467297.52</v>
      </c>
      <c r="D29">
        <f>VLOOKUP(A29,'Last Reset Dates'!$A$2:$B$157,2,0)</f>
        <v>28</v>
      </c>
      <c r="G29" t="s">
        <v>211</v>
      </c>
      <c r="H29">
        <v>1154719.26</v>
      </c>
      <c r="I29">
        <v>1241036.5</v>
      </c>
      <c r="J29">
        <v>-7.0000000000000007E-2</v>
      </c>
    </row>
    <row r="30" spans="1:10" x14ac:dyDescent="0.25">
      <c r="A30" t="s">
        <v>181</v>
      </c>
      <c r="B30">
        <v>29</v>
      </c>
      <c r="C30" s="20">
        <f t="shared" si="0"/>
        <v>1734917.85</v>
      </c>
      <c r="D30">
        <f>VLOOKUP(A30,'Last Reset Dates'!$A$2:$B$157,2,0)</f>
        <v>29</v>
      </c>
      <c r="G30" t="s">
        <v>127</v>
      </c>
      <c r="H30">
        <v>1467297.52</v>
      </c>
      <c r="I30">
        <v>1644472.9</v>
      </c>
      <c r="J30">
        <v>-0.11</v>
      </c>
    </row>
    <row r="31" spans="1:10" x14ac:dyDescent="0.25">
      <c r="A31" t="s">
        <v>160</v>
      </c>
      <c r="B31">
        <v>30</v>
      </c>
      <c r="C31" s="20">
        <f t="shared" si="0"/>
        <v>2242769.12</v>
      </c>
      <c r="D31">
        <f>VLOOKUP(A31,'Last Reset Dates'!$A$2:$B$157,2,0)</f>
        <v>30</v>
      </c>
      <c r="G31" t="s">
        <v>181</v>
      </c>
      <c r="H31">
        <v>1734917.85</v>
      </c>
      <c r="I31">
        <v>1764452.99</v>
      </c>
      <c r="J31">
        <v>-0.02</v>
      </c>
    </row>
    <row r="32" spans="1:10" x14ac:dyDescent="0.25">
      <c r="A32" t="s">
        <v>83</v>
      </c>
      <c r="B32">
        <v>31</v>
      </c>
      <c r="C32" s="20">
        <f t="shared" si="0"/>
        <v>2509420.41</v>
      </c>
      <c r="D32">
        <f>VLOOKUP(A32,'Last Reset Dates'!$A$2:$B$157,2,0)</f>
        <v>31</v>
      </c>
      <c r="G32" t="s">
        <v>160</v>
      </c>
      <c r="H32">
        <v>2242769.12</v>
      </c>
      <c r="I32">
        <v>2209657.67</v>
      </c>
      <c r="J32">
        <v>0.01</v>
      </c>
    </row>
    <row r="33" spans="1:10" x14ac:dyDescent="0.25">
      <c r="A33" t="s">
        <v>63</v>
      </c>
      <c r="B33">
        <v>32</v>
      </c>
      <c r="C33" s="20">
        <f t="shared" si="0"/>
        <v>3353892.53</v>
      </c>
      <c r="D33">
        <f>VLOOKUP(A33,'Last Reset Dates'!$A$2:$B$157,2,0)</f>
        <v>32</v>
      </c>
      <c r="G33" t="s">
        <v>83</v>
      </c>
      <c r="H33">
        <v>2509420.41</v>
      </c>
      <c r="I33">
        <v>2768716.47</v>
      </c>
      <c r="J33">
        <v>-0.09</v>
      </c>
    </row>
    <row r="34" spans="1:10" x14ac:dyDescent="0.25">
      <c r="A34" t="s">
        <v>190</v>
      </c>
      <c r="B34">
        <v>33</v>
      </c>
      <c r="C34" s="20">
        <f t="shared" si="0"/>
        <v>2027852.18</v>
      </c>
      <c r="D34">
        <f>VLOOKUP(A34,'Last Reset Dates'!$A$2:$B$157,2,0)</f>
        <v>33</v>
      </c>
      <c r="G34" t="s">
        <v>63</v>
      </c>
      <c r="H34">
        <v>3353892.53</v>
      </c>
      <c r="I34">
        <v>3276504.97</v>
      </c>
      <c r="J34">
        <v>0.02</v>
      </c>
    </row>
    <row r="35" spans="1:10" x14ac:dyDescent="0.25">
      <c r="A35" t="s">
        <v>297</v>
      </c>
      <c r="B35">
        <v>34</v>
      </c>
      <c r="C35" s="20">
        <f t="shared" si="0"/>
        <v>-22.01</v>
      </c>
      <c r="D35" t="e">
        <f>VLOOKUP(A35,'Last Reset Dates'!$A$2:$B$157,2,0)</f>
        <v>#N/A</v>
      </c>
      <c r="G35" t="s">
        <v>190</v>
      </c>
      <c r="H35">
        <v>2027852.18</v>
      </c>
      <c r="I35">
        <v>2038154.19</v>
      </c>
      <c r="J35">
        <v>-0.01</v>
      </c>
    </row>
    <row r="36" spans="1:10" x14ac:dyDescent="0.25">
      <c r="A36" t="s">
        <v>260</v>
      </c>
      <c r="B36">
        <v>35</v>
      </c>
      <c r="C36" s="20">
        <f t="shared" si="0"/>
        <v>401689.84</v>
      </c>
      <c r="D36">
        <f>VLOOKUP(A36,'Last Reset Dates'!$A$2:$B$157,2,0)</f>
        <v>35</v>
      </c>
      <c r="G36" t="s">
        <v>297</v>
      </c>
      <c r="H36">
        <v>-22.01</v>
      </c>
      <c r="I36">
        <v>419.94</v>
      </c>
      <c r="J36">
        <v>-1.05</v>
      </c>
    </row>
    <row r="37" spans="1:10" x14ac:dyDescent="0.25">
      <c r="A37" t="s">
        <v>235</v>
      </c>
      <c r="B37">
        <v>36</v>
      </c>
      <c r="C37" s="20">
        <f t="shared" si="0"/>
        <v>576280.22</v>
      </c>
      <c r="D37">
        <f>VLOOKUP(A37,'Last Reset Dates'!$A$2:$B$157,2,0)</f>
        <v>36</v>
      </c>
      <c r="G37" t="s">
        <v>260</v>
      </c>
      <c r="H37">
        <v>401689.84</v>
      </c>
      <c r="I37">
        <v>322102.01</v>
      </c>
      <c r="J37">
        <v>0.25</v>
      </c>
    </row>
    <row r="38" spans="1:10" x14ac:dyDescent="0.25">
      <c r="A38" t="s">
        <v>22</v>
      </c>
      <c r="B38">
        <v>39</v>
      </c>
      <c r="C38" s="20">
        <f t="shared" si="0"/>
        <v>3877241.63</v>
      </c>
      <c r="D38">
        <f>VLOOKUP(A38,'Last Reset Dates'!$A$2:$B$157,2,0)</f>
        <v>39</v>
      </c>
      <c r="G38" t="s">
        <v>235</v>
      </c>
      <c r="H38">
        <v>576280.22</v>
      </c>
      <c r="I38">
        <v>591171.05000000005</v>
      </c>
      <c r="J38">
        <v>-0.03</v>
      </c>
    </row>
    <row r="39" spans="1:10" x14ac:dyDescent="0.25">
      <c r="A39" t="s">
        <v>227</v>
      </c>
      <c r="B39">
        <v>40</v>
      </c>
      <c r="C39" s="20">
        <f t="shared" si="0"/>
        <v>1230346.69</v>
      </c>
      <c r="D39">
        <f>VLOOKUP(A39,'Last Reset Dates'!$A$2:$B$157,2,0)</f>
        <v>40</v>
      </c>
      <c r="G39" t="s">
        <v>22</v>
      </c>
      <c r="H39">
        <v>3877241.63</v>
      </c>
      <c r="I39">
        <v>4197869.79</v>
      </c>
      <c r="J39">
        <v>-0.08</v>
      </c>
    </row>
    <row r="40" spans="1:10" x14ac:dyDescent="0.25">
      <c r="A40" t="s">
        <v>231</v>
      </c>
      <c r="B40">
        <v>41</v>
      </c>
      <c r="C40" s="20">
        <f t="shared" si="0"/>
        <v>830608.93</v>
      </c>
      <c r="D40">
        <f>VLOOKUP(A40,'Last Reset Dates'!$A$2:$B$157,2,0)</f>
        <v>41</v>
      </c>
      <c r="G40" t="s">
        <v>227</v>
      </c>
      <c r="H40">
        <v>1230346.69</v>
      </c>
      <c r="I40">
        <v>1175703.4099999999</v>
      </c>
      <c r="J40">
        <v>0.05</v>
      </c>
    </row>
    <row r="41" spans="1:10" x14ac:dyDescent="0.25">
      <c r="A41" t="s">
        <v>219</v>
      </c>
      <c r="B41">
        <v>42</v>
      </c>
      <c r="C41" s="20">
        <f t="shared" si="0"/>
        <v>1102347.01</v>
      </c>
      <c r="D41">
        <f>VLOOKUP(A41,'Last Reset Dates'!$A$2:$B$157,2,0)</f>
        <v>42</v>
      </c>
      <c r="G41" t="s">
        <v>231</v>
      </c>
      <c r="H41">
        <v>830608.93</v>
      </c>
      <c r="I41">
        <v>956028.45</v>
      </c>
      <c r="J41">
        <v>-0.13</v>
      </c>
    </row>
    <row r="42" spans="1:10" x14ac:dyDescent="0.25">
      <c r="A42" t="s">
        <v>76</v>
      </c>
      <c r="B42">
        <v>43</v>
      </c>
      <c r="C42" s="20">
        <f t="shared" si="0"/>
        <v>2379491.09</v>
      </c>
      <c r="D42">
        <f>VLOOKUP(A42,'Last Reset Dates'!$A$2:$B$157,2,0)</f>
        <v>43</v>
      </c>
      <c r="G42" t="s">
        <v>219</v>
      </c>
      <c r="H42">
        <v>1102347.01</v>
      </c>
      <c r="I42">
        <v>1080016.8500000001</v>
      </c>
      <c r="J42">
        <v>0.02</v>
      </c>
    </row>
    <row r="43" spans="1:10" x14ac:dyDescent="0.25">
      <c r="A43" t="s">
        <v>44</v>
      </c>
      <c r="B43">
        <v>44</v>
      </c>
      <c r="C43" s="20">
        <f t="shared" si="0"/>
        <v>3665047.05</v>
      </c>
      <c r="D43">
        <f>VLOOKUP(A43,'Last Reset Dates'!$A$2:$B$157,2,0)</f>
        <v>44</v>
      </c>
      <c r="G43" t="s">
        <v>76</v>
      </c>
      <c r="H43">
        <v>2379491.09</v>
      </c>
      <c r="I43">
        <v>3060375.93</v>
      </c>
      <c r="J43">
        <v>-0.22</v>
      </c>
    </row>
    <row r="44" spans="1:10" x14ac:dyDescent="0.25">
      <c r="A44" t="s">
        <v>40</v>
      </c>
      <c r="B44">
        <v>45</v>
      </c>
      <c r="C44" s="20">
        <f t="shared" si="0"/>
        <v>3240470.78</v>
      </c>
      <c r="D44">
        <f>VLOOKUP(A44,'Last Reset Dates'!$A$2:$B$157,2,0)</f>
        <v>45</v>
      </c>
      <c r="G44" t="s">
        <v>44</v>
      </c>
      <c r="H44">
        <v>3665047.05</v>
      </c>
      <c r="I44">
        <v>3903981.74</v>
      </c>
      <c r="J44">
        <v>-0.06</v>
      </c>
    </row>
    <row r="45" spans="1:10" x14ac:dyDescent="0.25">
      <c r="A45" t="s">
        <v>164</v>
      </c>
      <c r="B45">
        <v>46</v>
      </c>
      <c r="C45" s="20">
        <f t="shared" si="0"/>
        <v>1621393.38</v>
      </c>
      <c r="D45">
        <f>VLOOKUP(A45,'Last Reset Dates'!$A$2:$B$157,2,0)</f>
        <v>46</v>
      </c>
      <c r="G45" t="s">
        <v>40</v>
      </c>
      <c r="H45">
        <v>3240470.78</v>
      </c>
      <c r="I45">
        <v>3213895.85</v>
      </c>
      <c r="J45">
        <v>0.01</v>
      </c>
    </row>
    <row r="46" spans="1:10" x14ac:dyDescent="0.25">
      <c r="A46" t="s">
        <v>74</v>
      </c>
      <c r="B46">
        <v>48</v>
      </c>
      <c r="C46" s="20">
        <f t="shared" si="0"/>
        <v>3968986.53</v>
      </c>
      <c r="D46">
        <f>VLOOKUP(A46,'Last Reset Dates'!$A$2:$B$157,2,0)</f>
        <v>48</v>
      </c>
      <c r="G46" t="s">
        <v>164</v>
      </c>
      <c r="H46">
        <v>1621393.38</v>
      </c>
      <c r="I46">
        <v>1659710.99</v>
      </c>
      <c r="J46">
        <v>-0.02</v>
      </c>
    </row>
    <row r="47" spans="1:10" x14ac:dyDescent="0.25">
      <c r="A47" t="s">
        <v>144</v>
      </c>
      <c r="B47">
        <v>49</v>
      </c>
      <c r="C47" s="20">
        <f t="shared" si="0"/>
        <v>1956715.32</v>
      </c>
      <c r="D47">
        <f>VLOOKUP(A47,'Last Reset Dates'!$A$2:$B$157,2,0)</f>
        <v>49</v>
      </c>
      <c r="G47" t="s">
        <v>74</v>
      </c>
      <c r="H47">
        <v>3968986.53</v>
      </c>
      <c r="I47">
        <v>4085412.75</v>
      </c>
      <c r="J47">
        <v>-0.03</v>
      </c>
    </row>
    <row r="48" spans="1:10" x14ac:dyDescent="0.25">
      <c r="A48" t="s">
        <v>243</v>
      </c>
      <c r="B48">
        <v>50</v>
      </c>
      <c r="C48" s="20">
        <f t="shared" si="0"/>
        <v>652053.65</v>
      </c>
      <c r="D48">
        <f>VLOOKUP(A48,'Last Reset Dates'!$A$2:$B$157,2,0)</f>
        <v>50</v>
      </c>
      <c r="G48" t="s">
        <v>144</v>
      </c>
      <c r="H48">
        <v>1956715.32</v>
      </c>
      <c r="I48">
        <v>2012371.59</v>
      </c>
      <c r="J48">
        <v>-0.03</v>
      </c>
    </row>
    <row r="49" spans="1:10" x14ac:dyDescent="0.25">
      <c r="A49" t="s">
        <v>149</v>
      </c>
      <c r="B49">
        <v>51</v>
      </c>
      <c r="C49" s="20">
        <f t="shared" si="0"/>
        <v>2170063.04</v>
      </c>
      <c r="D49">
        <f>VLOOKUP(A49,'Last Reset Dates'!$A$2:$B$157,2,0)</f>
        <v>51</v>
      </c>
      <c r="G49" t="s">
        <v>243</v>
      </c>
      <c r="H49">
        <v>652053.65</v>
      </c>
      <c r="I49">
        <v>666881.78</v>
      </c>
      <c r="J49">
        <v>-0.02</v>
      </c>
    </row>
    <row r="50" spans="1:10" x14ac:dyDescent="0.25">
      <c r="A50" t="s">
        <v>237</v>
      </c>
      <c r="B50">
        <v>52</v>
      </c>
      <c r="C50" s="20">
        <f t="shared" si="0"/>
        <v>881977.48</v>
      </c>
      <c r="D50">
        <f>VLOOKUP(A50,'Last Reset Dates'!$A$2:$B$157,2,0)</f>
        <v>52</v>
      </c>
      <c r="G50" t="s">
        <v>149</v>
      </c>
      <c r="H50">
        <v>2170063.04</v>
      </c>
      <c r="I50">
        <v>2308809.08</v>
      </c>
      <c r="J50">
        <v>-0.06</v>
      </c>
    </row>
    <row r="51" spans="1:10" x14ac:dyDescent="0.25">
      <c r="A51" t="s">
        <v>81</v>
      </c>
      <c r="B51">
        <v>53</v>
      </c>
      <c r="C51" s="20">
        <f t="shared" si="0"/>
        <v>2922569.56</v>
      </c>
      <c r="D51">
        <f>VLOOKUP(A51,'Last Reset Dates'!$A$2:$B$157,2,0)</f>
        <v>53</v>
      </c>
      <c r="G51" t="s">
        <v>237</v>
      </c>
      <c r="H51">
        <v>881977.48</v>
      </c>
      <c r="I51">
        <v>899388.9</v>
      </c>
      <c r="J51">
        <v>-0.02</v>
      </c>
    </row>
    <row r="52" spans="1:10" x14ac:dyDescent="0.25">
      <c r="A52" t="s">
        <v>259</v>
      </c>
      <c r="B52">
        <v>54</v>
      </c>
      <c r="C52" s="20">
        <f t="shared" si="0"/>
        <v>462078.38</v>
      </c>
      <c r="D52">
        <f>VLOOKUP(A52,'Last Reset Dates'!$A$2:$B$157,2,0)</f>
        <v>54</v>
      </c>
      <c r="G52" t="s">
        <v>81</v>
      </c>
      <c r="H52">
        <v>2922569.56</v>
      </c>
      <c r="I52">
        <v>3106008.18</v>
      </c>
      <c r="J52">
        <v>-0.06</v>
      </c>
    </row>
    <row r="53" spans="1:10" x14ac:dyDescent="0.25">
      <c r="A53" t="s">
        <v>6</v>
      </c>
      <c r="B53">
        <v>55</v>
      </c>
      <c r="C53" s="20">
        <f t="shared" si="0"/>
        <v>6240696.4699999997</v>
      </c>
      <c r="D53">
        <f>VLOOKUP(A53,'Last Reset Dates'!$A$2:$B$157,2,0)</f>
        <v>55</v>
      </c>
      <c r="G53" t="s">
        <v>259</v>
      </c>
      <c r="H53">
        <v>462078.38</v>
      </c>
      <c r="I53">
        <v>370079.78</v>
      </c>
      <c r="J53">
        <v>0.25</v>
      </c>
    </row>
    <row r="54" spans="1:10" x14ac:dyDescent="0.25">
      <c r="A54" t="s">
        <v>233</v>
      </c>
      <c r="B54">
        <v>56</v>
      </c>
      <c r="C54" s="20">
        <f t="shared" si="0"/>
        <v>832943.36</v>
      </c>
      <c r="D54">
        <f>VLOOKUP(A54,'Last Reset Dates'!$A$2:$B$157,2,0)</f>
        <v>56</v>
      </c>
      <c r="G54" t="s">
        <v>6</v>
      </c>
      <c r="H54">
        <v>6240696.4699999997</v>
      </c>
      <c r="I54">
        <v>6351385.6299999999</v>
      </c>
      <c r="J54">
        <v>-0.02</v>
      </c>
    </row>
    <row r="55" spans="1:10" x14ac:dyDescent="0.25">
      <c r="A55" t="s">
        <v>251</v>
      </c>
      <c r="B55">
        <v>57</v>
      </c>
      <c r="C55" s="20">
        <f t="shared" si="0"/>
        <v>505940.24</v>
      </c>
      <c r="D55">
        <f>VLOOKUP(A55,'Last Reset Dates'!$A$2:$B$157,2,0)</f>
        <v>57</v>
      </c>
      <c r="G55" t="s">
        <v>233</v>
      </c>
      <c r="H55">
        <v>832943.36</v>
      </c>
      <c r="I55">
        <v>855752.26</v>
      </c>
      <c r="J55">
        <v>-0.03</v>
      </c>
    </row>
    <row r="56" spans="1:10" x14ac:dyDescent="0.25">
      <c r="A56" t="s">
        <v>4</v>
      </c>
      <c r="B56">
        <v>58</v>
      </c>
      <c r="C56" s="20">
        <f t="shared" si="0"/>
        <v>7497529.3700000001</v>
      </c>
      <c r="D56">
        <f>VLOOKUP(A56,'Last Reset Dates'!$A$2:$B$157,2,0)</f>
        <v>58</v>
      </c>
      <c r="G56" t="s">
        <v>251</v>
      </c>
      <c r="H56">
        <v>505940.24</v>
      </c>
      <c r="I56">
        <v>549778.30000000005</v>
      </c>
      <c r="J56">
        <v>-0.08</v>
      </c>
    </row>
    <row r="57" spans="1:10" x14ac:dyDescent="0.25">
      <c r="A57" t="s">
        <v>78</v>
      </c>
      <c r="B57">
        <v>59</v>
      </c>
      <c r="C57" s="20">
        <f t="shared" si="0"/>
        <v>2552704.14</v>
      </c>
      <c r="D57">
        <f>VLOOKUP(A57,'Last Reset Dates'!$A$2:$B$157,2,0)</f>
        <v>59</v>
      </c>
      <c r="G57" t="s">
        <v>4</v>
      </c>
      <c r="H57">
        <v>7497529.3700000001</v>
      </c>
      <c r="I57">
        <v>7192462.21</v>
      </c>
      <c r="J57">
        <v>0.04</v>
      </c>
    </row>
    <row r="58" spans="1:10" x14ac:dyDescent="0.25">
      <c r="A58" t="s">
        <v>225</v>
      </c>
      <c r="B58">
        <v>60</v>
      </c>
      <c r="C58" s="20">
        <f t="shared" si="0"/>
        <v>997620.88</v>
      </c>
      <c r="D58">
        <f>VLOOKUP(A58,'Last Reset Dates'!$A$2:$B$157,2,0)</f>
        <v>60</v>
      </c>
      <c r="G58" t="s">
        <v>78</v>
      </c>
      <c r="H58">
        <v>2552704.14</v>
      </c>
      <c r="I58">
        <v>2619456.54</v>
      </c>
      <c r="J58">
        <v>-0.03</v>
      </c>
    </row>
    <row r="59" spans="1:10" x14ac:dyDescent="0.25">
      <c r="A59" t="s">
        <v>133</v>
      </c>
      <c r="B59">
        <v>61</v>
      </c>
      <c r="C59" s="20">
        <f t="shared" si="0"/>
        <v>2281920.9500000002</v>
      </c>
      <c r="D59">
        <f>VLOOKUP(A59,'Last Reset Dates'!$A$2:$B$157,2,0)</f>
        <v>61</v>
      </c>
      <c r="G59" t="s">
        <v>225</v>
      </c>
      <c r="H59">
        <v>997620.88</v>
      </c>
      <c r="I59">
        <v>1008428.56</v>
      </c>
      <c r="J59">
        <v>-0.01</v>
      </c>
    </row>
    <row r="60" spans="1:10" x14ac:dyDescent="0.25">
      <c r="A60" t="s">
        <v>151</v>
      </c>
      <c r="B60">
        <v>62</v>
      </c>
      <c r="C60" s="20">
        <f t="shared" si="0"/>
        <v>2041388.03</v>
      </c>
      <c r="D60">
        <f>VLOOKUP(A60,'Last Reset Dates'!$A$2:$B$157,2,0)</f>
        <v>62</v>
      </c>
      <c r="G60" t="s">
        <v>133</v>
      </c>
      <c r="H60">
        <v>2281920.9500000002</v>
      </c>
      <c r="I60">
        <v>1978679.54</v>
      </c>
      <c r="J60">
        <v>0.15</v>
      </c>
    </row>
    <row r="61" spans="1:10" x14ac:dyDescent="0.25">
      <c r="A61" t="s">
        <v>241</v>
      </c>
      <c r="B61">
        <v>63</v>
      </c>
      <c r="C61" s="20">
        <f t="shared" si="0"/>
        <v>1148069.18</v>
      </c>
      <c r="D61">
        <f>VLOOKUP(A61,'Last Reset Dates'!$A$2:$B$157,2,0)</f>
        <v>63</v>
      </c>
      <c r="G61" t="s">
        <v>151</v>
      </c>
      <c r="H61">
        <v>2041388.03</v>
      </c>
      <c r="I61">
        <v>2005071.09</v>
      </c>
      <c r="J61">
        <v>0.02</v>
      </c>
    </row>
    <row r="62" spans="1:10" x14ac:dyDescent="0.25">
      <c r="A62" t="s">
        <v>108</v>
      </c>
      <c r="B62">
        <v>65</v>
      </c>
      <c r="C62" s="20">
        <f t="shared" si="0"/>
        <v>2463896.2799999998</v>
      </c>
      <c r="D62">
        <f>VLOOKUP(A62,'Last Reset Dates'!$A$2:$B$157,2,0)</f>
        <v>65</v>
      </c>
      <c r="G62" t="s">
        <v>241</v>
      </c>
      <c r="H62">
        <v>1148069.18</v>
      </c>
      <c r="I62">
        <v>1074138.6100000001</v>
      </c>
      <c r="J62">
        <v>7.0000000000000007E-2</v>
      </c>
    </row>
    <row r="63" spans="1:10" x14ac:dyDescent="0.25">
      <c r="A63" t="s">
        <v>97</v>
      </c>
      <c r="B63">
        <v>66</v>
      </c>
      <c r="C63" s="20">
        <f t="shared" si="0"/>
        <v>2202727.1800000002</v>
      </c>
      <c r="D63">
        <f>VLOOKUP(A63,'Last Reset Dates'!$A$2:$B$157,2,0)</f>
        <v>66</v>
      </c>
      <c r="G63" t="s">
        <v>108</v>
      </c>
      <c r="H63">
        <v>2463896.2799999998</v>
      </c>
      <c r="I63">
        <v>2495620.5699999998</v>
      </c>
      <c r="J63">
        <v>-0.01</v>
      </c>
    </row>
    <row r="64" spans="1:10" x14ac:dyDescent="0.25">
      <c r="A64" t="s">
        <v>12</v>
      </c>
      <c r="B64">
        <v>67</v>
      </c>
      <c r="C64" s="20">
        <f t="shared" si="0"/>
        <v>5765058.54</v>
      </c>
      <c r="D64">
        <f>VLOOKUP(A64,'Last Reset Dates'!$A$2:$B$157,2,0)</f>
        <v>67</v>
      </c>
      <c r="G64" t="s">
        <v>97</v>
      </c>
      <c r="H64">
        <v>2202727.1800000002</v>
      </c>
      <c r="I64">
        <v>2420300.5499999998</v>
      </c>
      <c r="J64">
        <v>-0.09</v>
      </c>
    </row>
    <row r="65" spans="1:10" x14ac:dyDescent="0.25">
      <c r="A65" t="s">
        <v>112</v>
      </c>
      <c r="B65">
        <v>68</v>
      </c>
      <c r="C65" s="20">
        <f t="shared" si="0"/>
        <v>2108772.81</v>
      </c>
      <c r="D65">
        <f>VLOOKUP(A65,'Last Reset Dates'!$A$2:$B$157,2,0)</f>
        <v>68</v>
      </c>
      <c r="G65" t="s">
        <v>12</v>
      </c>
      <c r="H65">
        <v>5765058.54</v>
      </c>
      <c r="I65">
        <v>5924408.79</v>
      </c>
      <c r="J65">
        <v>-0.03</v>
      </c>
    </row>
    <row r="66" spans="1:10" x14ac:dyDescent="0.25">
      <c r="A66" t="s">
        <v>102</v>
      </c>
      <c r="B66">
        <v>69</v>
      </c>
      <c r="C66" s="20">
        <f t="shared" si="0"/>
        <v>2412190.7799999998</v>
      </c>
      <c r="D66">
        <f>VLOOKUP(A66,'Last Reset Dates'!$A$2:$B$157,2,0)</f>
        <v>69</v>
      </c>
      <c r="G66" t="s">
        <v>112</v>
      </c>
      <c r="H66">
        <v>2108772.81</v>
      </c>
      <c r="I66">
        <v>2065319.7</v>
      </c>
      <c r="J66">
        <v>0.02</v>
      </c>
    </row>
    <row r="67" spans="1:10" x14ac:dyDescent="0.25">
      <c r="A67" t="s">
        <v>37</v>
      </c>
      <c r="B67">
        <v>70</v>
      </c>
      <c r="C67" s="20">
        <f t="shared" si="0"/>
        <v>3848050.16</v>
      </c>
      <c r="D67">
        <f>VLOOKUP(A67,'Last Reset Dates'!$A$2:$B$157,2,0)</f>
        <v>70</v>
      </c>
      <c r="G67" t="s">
        <v>102</v>
      </c>
      <c r="H67">
        <v>2412190.7799999998</v>
      </c>
      <c r="I67">
        <v>2326362.85</v>
      </c>
      <c r="J67">
        <v>0.04</v>
      </c>
    </row>
    <row r="68" spans="1:10" x14ac:dyDescent="0.25">
      <c r="A68" t="s">
        <v>266</v>
      </c>
      <c r="B68">
        <v>71</v>
      </c>
      <c r="C68" s="20">
        <f t="shared" ref="C68:C131" si="1">VLOOKUP(A68,$G$3:$H$173,2,0)</f>
        <v>193125.59</v>
      </c>
      <c r="D68" t="e">
        <f>VLOOKUP(A68,'Last Reset Dates'!$A$2:$B$157,2,0)</f>
        <v>#N/A</v>
      </c>
      <c r="G68" t="s">
        <v>37</v>
      </c>
      <c r="H68">
        <v>3848050.16</v>
      </c>
      <c r="I68">
        <v>3603701.68</v>
      </c>
      <c r="J68">
        <v>7.0000000000000007E-2</v>
      </c>
    </row>
    <row r="69" spans="1:10" x14ac:dyDescent="0.25">
      <c r="A69" t="s">
        <v>26</v>
      </c>
      <c r="B69">
        <v>72</v>
      </c>
      <c r="C69" s="20">
        <f t="shared" si="1"/>
        <v>3701945.8</v>
      </c>
      <c r="D69">
        <f>VLOOKUP(A69,'Last Reset Dates'!$A$2:$B$157,2,0)</f>
        <v>72</v>
      </c>
      <c r="G69" t="s">
        <v>266</v>
      </c>
      <c r="H69">
        <v>193125.59</v>
      </c>
      <c r="I69">
        <v>342794.39</v>
      </c>
      <c r="J69">
        <v>-0.44</v>
      </c>
    </row>
    <row r="70" spans="1:10" x14ac:dyDescent="0.25">
      <c r="A70" t="s">
        <v>142</v>
      </c>
      <c r="B70">
        <v>73</v>
      </c>
      <c r="C70" s="20">
        <f t="shared" si="1"/>
        <v>1263397.27</v>
      </c>
      <c r="D70">
        <f>VLOOKUP(A70,'Last Reset Dates'!$A$2:$B$157,2,0)</f>
        <v>73</v>
      </c>
      <c r="G70" t="s">
        <v>26</v>
      </c>
      <c r="H70">
        <v>3701945.8</v>
      </c>
      <c r="I70">
        <v>3856741.58</v>
      </c>
      <c r="J70">
        <v>-0.04</v>
      </c>
    </row>
    <row r="71" spans="1:10" x14ac:dyDescent="0.25">
      <c r="A71" t="s">
        <v>247</v>
      </c>
      <c r="B71">
        <v>74</v>
      </c>
      <c r="C71" s="20">
        <f t="shared" si="1"/>
        <v>709549.66</v>
      </c>
      <c r="D71">
        <f>VLOOKUP(A71,'Last Reset Dates'!$A$2:$B$157,2,0)</f>
        <v>74</v>
      </c>
      <c r="G71" t="s">
        <v>142</v>
      </c>
      <c r="H71">
        <v>1263397.27</v>
      </c>
      <c r="I71">
        <v>1407561.16</v>
      </c>
      <c r="J71">
        <v>-0.1</v>
      </c>
    </row>
    <row r="72" spans="1:10" x14ac:dyDescent="0.25">
      <c r="A72" t="s">
        <v>152</v>
      </c>
      <c r="B72">
        <v>75</v>
      </c>
      <c r="C72" s="20">
        <f t="shared" si="1"/>
        <v>1849530.53</v>
      </c>
      <c r="D72">
        <f>VLOOKUP(A72,'Last Reset Dates'!$A$2:$B$157,2,0)</f>
        <v>75</v>
      </c>
      <c r="G72" t="s">
        <v>247</v>
      </c>
      <c r="H72">
        <v>709549.66</v>
      </c>
      <c r="I72">
        <v>732146.21</v>
      </c>
      <c r="J72">
        <v>-0.03</v>
      </c>
    </row>
    <row r="73" spans="1:10" x14ac:dyDescent="0.25">
      <c r="A73" t="s">
        <v>46</v>
      </c>
      <c r="B73">
        <v>76</v>
      </c>
      <c r="C73" s="20">
        <f t="shared" si="1"/>
        <v>3161838.03</v>
      </c>
      <c r="D73">
        <f>VLOOKUP(A73,'Last Reset Dates'!$A$2:$B$157,2,0)</f>
        <v>76</v>
      </c>
      <c r="G73" t="s">
        <v>152</v>
      </c>
      <c r="H73">
        <v>1849530.53</v>
      </c>
      <c r="I73">
        <v>1941868.59</v>
      </c>
      <c r="J73">
        <v>-0.05</v>
      </c>
    </row>
    <row r="74" spans="1:10" x14ac:dyDescent="0.25">
      <c r="A74" t="s">
        <v>15</v>
      </c>
      <c r="B74">
        <v>77</v>
      </c>
      <c r="C74" s="20">
        <f t="shared" si="1"/>
        <v>5880757.21</v>
      </c>
      <c r="D74">
        <f>VLOOKUP(A74,'Last Reset Dates'!$A$2:$B$157,2,0)</f>
        <v>77</v>
      </c>
      <c r="G74" t="s">
        <v>46</v>
      </c>
      <c r="H74">
        <v>3161838.03</v>
      </c>
      <c r="I74">
        <v>3418594.98</v>
      </c>
      <c r="J74">
        <v>-0.08</v>
      </c>
    </row>
    <row r="75" spans="1:10" x14ac:dyDescent="0.25">
      <c r="A75" t="s">
        <v>245</v>
      </c>
      <c r="B75">
        <v>78</v>
      </c>
      <c r="C75" s="20">
        <f t="shared" si="1"/>
        <v>762700.22</v>
      </c>
      <c r="D75">
        <f>VLOOKUP(A75,'Last Reset Dates'!$A$2:$B$157,2,0)</f>
        <v>78</v>
      </c>
      <c r="G75" t="s">
        <v>15</v>
      </c>
      <c r="H75">
        <v>5880757.21</v>
      </c>
      <c r="I75">
        <v>5953120.7599999998</v>
      </c>
      <c r="J75">
        <v>-0.01</v>
      </c>
    </row>
    <row r="76" spans="1:10" x14ac:dyDescent="0.25">
      <c r="A76" t="s">
        <v>138</v>
      </c>
      <c r="B76">
        <v>79</v>
      </c>
      <c r="C76" s="20">
        <f t="shared" si="1"/>
        <v>1532816.23</v>
      </c>
      <c r="D76">
        <f>VLOOKUP(A76,'Last Reset Dates'!$A$2:$B$157,2,0)</f>
        <v>79</v>
      </c>
      <c r="G76" t="s">
        <v>245</v>
      </c>
      <c r="H76">
        <v>762700.22</v>
      </c>
      <c r="I76">
        <v>756114.22</v>
      </c>
      <c r="J76">
        <v>0.01</v>
      </c>
    </row>
    <row r="77" spans="1:10" x14ac:dyDescent="0.25">
      <c r="A77" t="s">
        <v>14</v>
      </c>
      <c r="B77">
        <v>80</v>
      </c>
      <c r="C77" s="20">
        <f t="shared" si="1"/>
        <v>4959395.7300000004</v>
      </c>
      <c r="D77">
        <f>VLOOKUP(A77,'Last Reset Dates'!$A$2:$B$157,2,0)</f>
        <v>80</v>
      </c>
      <c r="G77" t="s">
        <v>138</v>
      </c>
      <c r="H77">
        <v>1532816.23</v>
      </c>
      <c r="I77">
        <v>1744377.51</v>
      </c>
      <c r="J77">
        <v>-0.12</v>
      </c>
    </row>
    <row r="78" spans="1:10" x14ac:dyDescent="0.25">
      <c r="A78" t="s">
        <v>59</v>
      </c>
      <c r="B78">
        <v>82</v>
      </c>
      <c r="C78" s="20">
        <f t="shared" si="1"/>
        <v>3571667.29</v>
      </c>
      <c r="D78">
        <f>VLOOKUP(A78,'Last Reset Dates'!$A$2:$B$157,2,0)</f>
        <v>82</v>
      </c>
      <c r="G78" t="s">
        <v>14</v>
      </c>
      <c r="H78">
        <v>4959395.7300000004</v>
      </c>
      <c r="I78">
        <v>5212488.68</v>
      </c>
      <c r="J78">
        <v>-0.05</v>
      </c>
    </row>
    <row r="79" spans="1:10" x14ac:dyDescent="0.25">
      <c r="A79" t="s">
        <v>27</v>
      </c>
      <c r="B79">
        <v>83</v>
      </c>
      <c r="C79" s="20">
        <f t="shared" si="1"/>
        <v>4467689.6900000004</v>
      </c>
      <c r="D79">
        <f>VLOOKUP(A79,'Last Reset Dates'!$A$2:$B$157,2,0)</f>
        <v>83</v>
      </c>
      <c r="G79" t="s">
        <v>59</v>
      </c>
      <c r="H79">
        <v>3571667.29</v>
      </c>
      <c r="I79">
        <v>3526636.53</v>
      </c>
      <c r="J79">
        <v>0.01</v>
      </c>
    </row>
    <row r="80" spans="1:10" x14ac:dyDescent="0.25">
      <c r="A80" t="s">
        <v>23</v>
      </c>
      <c r="B80">
        <v>84</v>
      </c>
      <c r="C80" s="20">
        <f t="shared" si="1"/>
        <v>3794509.18</v>
      </c>
      <c r="D80">
        <f>VLOOKUP(A80,'Last Reset Dates'!$A$2:$B$157,2,0)</f>
        <v>84</v>
      </c>
      <c r="G80" t="s">
        <v>27</v>
      </c>
      <c r="H80">
        <v>4467689.6900000004</v>
      </c>
      <c r="I80">
        <v>4438655.8899999997</v>
      </c>
      <c r="J80">
        <v>0.01</v>
      </c>
    </row>
    <row r="81" spans="1:10" x14ac:dyDescent="0.25">
      <c r="A81" t="s">
        <v>174</v>
      </c>
      <c r="B81">
        <v>85</v>
      </c>
      <c r="C81" s="20">
        <f t="shared" si="1"/>
        <v>0</v>
      </c>
      <c r="D81" t="e">
        <f>VLOOKUP(A81,'Last Reset Dates'!$A$2:$B$157,2,0)</f>
        <v>#N/A</v>
      </c>
      <c r="G81" t="s">
        <v>23</v>
      </c>
      <c r="H81">
        <v>3794509.18</v>
      </c>
      <c r="I81">
        <v>3871056.82</v>
      </c>
      <c r="J81">
        <v>-0.02</v>
      </c>
    </row>
    <row r="82" spans="1:10" x14ac:dyDescent="0.25">
      <c r="A82" t="s">
        <v>50</v>
      </c>
      <c r="B82">
        <v>86</v>
      </c>
      <c r="C82" s="20">
        <f t="shared" si="1"/>
        <v>3243745.01</v>
      </c>
      <c r="D82">
        <f>VLOOKUP(A82,'Last Reset Dates'!$A$2:$B$157,2,0)</f>
        <v>86</v>
      </c>
      <c r="G82" t="s">
        <v>174</v>
      </c>
      <c r="I82">
        <v>1133371.79</v>
      </c>
      <c r="J82">
        <v>-1</v>
      </c>
    </row>
    <row r="83" spans="1:10" x14ac:dyDescent="0.25">
      <c r="A83" t="s">
        <v>92</v>
      </c>
      <c r="B83">
        <v>87</v>
      </c>
      <c r="C83" s="20">
        <f t="shared" si="1"/>
        <v>2950559.46</v>
      </c>
      <c r="D83">
        <f>VLOOKUP(A83,'Last Reset Dates'!$A$2:$B$157,2,0)</f>
        <v>87</v>
      </c>
      <c r="G83" t="s">
        <v>50</v>
      </c>
      <c r="H83">
        <v>3243745.01</v>
      </c>
      <c r="I83">
        <v>3102283.93</v>
      </c>
      <c r="J83">
        <v>0.05</v>
      </c>
    </row>
    <row r="84" spans="1:10" x14ac:dyDescent="0.25">
      <c r="A84" t="s">
        <v>202</v>
      </c>
      <c r="B84">
        <v>89</v>
      </c>
      <c r="C84" s="20">
        <f t="shared" si="1"/>
        <v>1750922.01</v>
      </c>
      <c r="D84">
        <f>VLOOKUP(A84,'Last Reset Dates'!$A$2:$B$157,2,0)</f>
        <v>89</v>
      </c>
      <c r="G84" t="s">
        <v>92</v>
      </c>
      <c r="H84">
        <v>2950559.46</v>
      </c>
      <c r="I84">
        <v>2924575.45</v>
      </c>
      <c r="J84">
        <v>0.01</v>
      </c>
    </row>
    <row r="85" spans="1:10" x14ac:dyDescent="0.25">
      <c r="A85" t="s">
        <v>192</v>
      </c>
      <c r="B85">
        <v>90</v>
      </c>
      <c r="C85" s="20">
        <f t="shared" si="1"/>
        <v>2294975.94</v>
      </c>
      <c r="D85">
        <f>VLOOKUP(A85,'Last Reset Dates'!$A$2:$B$157,2,0)</f>
        <v>90</v>
      </c>
      <c r="G85" t="s">
        <v>202</v>
      </c>
      <c r="H85">
        <v>1750922.01</v>
      </c>
      <c r="I85">
        <v>1739545.87</v>
      </c>
      <c r="J85">
        <v>0.01</v>
      </c>
    </row>
    <row r="86" spans="1:10" x14ac:dyDescent="0.25">
      <c r="A86" t="s">
        <v>148</v>
      </c>
      <c r="B86">
        <v>92</v>
      </c>
      <c r="C86" s="20">
        <f t="shared" si="1"/>
        <v>2302484.0299999998</v>
      </c>
      <c r="D86">
        <f>VLOOKUP(A86,'Last Reset Dates'!$A$2:$B$157,2,0)</f>
        <v>92</v>
      </c>
      <c r="G86" t="s">
        <v>192</v>
      </c>
      <c r="H86">
        <v>2294975.94</v>
      </c>
      <c r="I86">
        <v>2174441.71</v>
      </c>
      <c r="J86">
        <v>0.06</v>
      </c>
    </row>
    <row r="87" spans="1:10" x14ac:dyDescent="0.25">
      <c r="A87" t="s">
        <v>183</v>
      </c>
      <c r="B87">
        <v>93</v>
      </c>
      <c r="C87" s="20">
        <f t="shared" si="1"/>
        <v>2015678.29</v>
      </c>
      <c r="D87">
        <f>VLOOKUP(A87,'Last Reset Dates'!$A$2:$B$157,2,0)</f>
        <v>93</v>
      </c>
      <c r="G87" t="s">
        <v>148</v>
      </c>
      <c r="H87">
        <v>2302484.0299999998</v>
      </c>
      <c r="I87">
        <v>2280145.9500000002</v>
      </c>
      <c r="J87">
        <v>0.01</v>
      </c>
    </row>
    <row r="88" spans="1:10" x14ac:dyDescent="0.25">
      <c r="A88" t="s">
        <v>167</v>
      </c>
      <c r="B88">
        <v>94</v>
      </c>
      <c r="C88" s="20">
        <f t="shared" si="1"/>
        <v>1890936.88</v>
      </c>
      <c r="D88">
        <f>VLOOKUP(A88,'Last Reset Dates'!$A$2:$B$157,2,0)</f>
        <v>94</v>
      </c>
      <c r="G88" t="s">
        <v>183</v>
      </c>
      <c r="H88">
        <v>2015678.29</v>
      </c>
      <c r="I88">
        <v>1985787.13</v>
      </c>
      <c r="J88">
        <v>0.02</v>
      </c>
    </row>
    <row r="89" spans="1:10" x14ac:dyDescent="0.25">
      <c r="A89" t="s">
        <v>17</v>
      </c>
      <c r="B89">
        <v>95</v>
      </c>
      <c r="C89" s="20">
        <f t="shared" si="1"/>
        <v>4030212.02</v>
      </c>
      <c r="D89">
        <f>VLOOKUP(A89,'Last Reset Dates'!$A$2:$B$157,2,0)</f>
        <v>95</v>
      </c>
      <c r="G89" t="s">
        <v>167</v>
      </c>
      <c r="H89">
        <v>1890936.88</v>
      </c>
      <c r="I89">
        <v>1975716.73</v>
      </c>
      <c r="J89">
        <v>-0.04</v>
      </c>
    </row>
    <row r="90" spans="1:10" x14ac:dyDescent="0.25">
      <c r="A90" t="s">
        <v>188</v>
      </c>
      <c r="B90">
        <v>96</v>
      </c>
      <c r="C90" s="20">
        <f t="shared" si="1"/>
        <v>1518992.84</v>
      </c>
      <c r="D90">
        <f>VLOOKUP(A90,'Last Reset Dates'!$A$2:$B$157,2,0)</f>
        <v>96</v>
      </c>
      <c r="G90" t="s">
        <v>17</v>
      </c>
      <c r="H90">
        <v>4030212.02</v>
      </c>
      <c r="I90">
        <v>3887833.98</v>
      </c>
      <c r="J90">
        <v>0.04</v>
      </c>
    </row>
    <row r="91" spans="1:10" x14ac:dyDescent="0.25">
      <c r="A91" t="s">
        <v>185</v>
      </c>
      <c r="B91">
        <v>97</v>
      </c>
      <c r="C91" s="20">
        <f t="shared" si="1"/>
        <v>1657521.3</v>
      </c>
      <c r="D91">
        <f>VLOOKUP(A91,'Last Reset Dates'!$A$2:$B$157,2,0)</f>
        <v>97</v>
      </c>
      <c r="G91" t="s">
        <v>188</v>
      </c>
      <c r="H91">
        <v>1518992.84</v>
      </c>
      <c r="I91">
        <v>1473590.15</v>
      </c>
      <c r="J91">
        <v>0.03</v>
      </c>
    </row>
    <row r="92" spans="1:10" x14ac:dyDescent="0.25">
      <c r="A92" t="s">
        <v>29</v>
      </c>
      <c r="B92">
        <v>98</v>
      </c>
      <c r="C92" s="20">
        <f t="shared" si="1"/>
        <v>3612016.5</v>
      </c>
      <c r="D92">
        <f>VLOOKUP(A92,'Last Reset Dates'!$A$2:$B$157,2,0)</f>
        <v>98</v>
      </c>
      <c r="G92" t="s">
        <v>185</v>
      </c>
      <c r="H92">
        <v>1657521.3</v>
      </c>
      <c r="I92">
        <v>1625896.99</v>
      </c>
      <c r="J92">
        <v>0.02</v>
      </c>
    </row>
    <row r="93" spans="1:10" x14ac:dyDescent="0.25">
      <c r="A93" t="s">
        <v>298</v>
      </c>
      <c r="B93">
        <v>99</v>
      </c>
      <c r="C93" s="20">
        <f t="shared" si="1"/>
        <v>970120.02</v>
      </c>
      <c r="D93">
        <f>VLOOKUP(A93,'Last Reset Dates'!$A$2:$B$157,2,0)</f>
        <v>99</v>
      </c>
      <c r="G93" t="s">
        <v>29</v>
      </c>
      <c r="H93">
        <v>3612016.5</v>
      </c>
      <c r="I93">
        <v>3807817.2</v>
      </c>
      <c r="J93">
        <v>-0.05</v>
      </c>
    </row>
    <row r="94" spans="1:10" x14ac:dyDescent="0.25">
      <c r="A94" t="s">
        <v>104</v>
      </c>
      <c r="B94">
        <v>101</v>
      </c>
      <c r="C94" s="20">
        <f t="shared" si="1"/>
        <v>2187629.5499999998</v>
      </c>
      <c r="D94">
        <f>VLOOKUP(A94,'Last Reset Dates'!$A$2:$B$157,2,0)</f>
        <v>101</v>
      </c>
      <c r="G94" t="s">
        <v>298</v>
      </c>
      <c r="H94">
        <v>970120.02</v>
      </c>
      <c r="I94">
        <v>353263.67</v>
      </c>
      <c r="J94">
        <v>1.75</v>
      </c>
    </row>
    <row r="95" spans="1:10" x14ac:dyDescent="0.25">
      <c r="A95" t="s">
        <v>10</v>
      </c>
      <c r="B95">
        <v>102</v>
      </c>
      <c r="C95" s="20">
        <f t="shared" si="1"/>
        <v>5729394.3600000003</v>
      </c>
      <c r="D95">
        <f>VLOOKUP(A95,'Last Reset Dates'!$A$2:$B$157,2,0)</f>
        <v>102</v>
      </c>
      <c r="G95" t="s">
        <v>104</v>
      </c>
      <c r="H95">
        <v>2187629.5499999998</v>
      </c>
      <c r="I95">
        <v>2656608.3199999998</v>
      </c>
      <c r="J95">
        <v>-0.18</v>
      </c>
    </row>
    <row r="96" spans="1:10" x14ac:dyDescent="0.25">
      <c r="A96" t="s">
        <v>257</v>
      </c>
      <c r="B96">
        <v>103</v>
      </c>
      <c r="C96" s="20">
        <f t="shared" si="1"/>
        <v>478296.26</v>
      </c>
      <c r="D96">
        <f>VLOOKUP(A96,'Last Reset Dates'!$A$2:$B$157,2,0)</f>
        <v>103</v>
      </c>
      <c r="G96" t="s">
        <v>10</v>
      </c>
      <c r="H96">
        <v>5729394.3600000003</v>
      </c>
      <c r="I96">
        <v>5814353.5700000003</v>
      </c>
      <c r="J96">
        <v>-0.01</v>
      </c>
    </row>
    <row r="97" spans="1:10" x14ac:dyDescent="0.25">
      <c r="A97" t="s">
        <v>65</v>
      </c>
      <c r="B97">
        <v>104</v>
      </c>
      <c r="C97" s="20">
        <f t="shared" si="1"/>
        <v>3178451.63</v>
      </c>
      <c r="D97">
        <f>VLOOKUP(A97,'Last Reset Dates'!$A$2:$B$157,2,0)</f>
        <v>104</v>
      </c>
      <c r="G97" t="s">
        <v>257</v>
      </c>
      <c r="H97">
        <v>478296.26</v>
      </c>
      <c r="I97">
        <v>495850.28</v>
      </c>
      <c r="J97">
        <v>-0.04</v>
      </c>
    </row>
    <row r="98" spans="1:10" x14ac:dyDescent="0.25">
      <c r="A98" t="s">
        <v>115</v>
      </c>
      <c r="B98">
        <v>105</v>
      </c>
      <c r="C98" s="20">
        <f t="shared" si="1"/>
        <v>2149790</v>
      </c>
      <c r="D98">
        <f>VLOOKUP(A98,'Last Reset Dates'!$A$2:$B$157,2,0)</f>
        <v>105</v>
      </c>
      <c r="G98" t="s">
        <v>65</v>
      </c>
      <c r="H98">
        <v>3178451.63</v>
      </c>
      <c r="I98">
        <v>3284124.33</v>
      </c>
      <c r="J98">
        <v>-0.03</v>
      </c>
    </row>
    <row r="99" spans="1:10" x14ac:dyDescent="0.25">
      <c r="A99" t="s">
        <v>204</v>
      </c>
      <c r="B99">
        <v>107</v>
      </c>
      <c r="C99" s="20">
        <f t="shared" si="1"/>
        <v>1161457.04</v>
      </c>
      <c r="D99">
        <f>VLOOKUP(A99,'Last Reset Dates'!$A$2:$B$157,2,0)</f>
        <v>107</v>
      </c>
      <c r="G99" t="s">
        <v>115</v>
      </c>
      <c r="H99">
        <v>2149790</v>
      </c>
      <c r="I99">
        <v>2251581.48</v>
      </c>
      <c r="J99">
        <v>-0.05</v>
      </c>
    </row>
    <row r="100" spans="1:10" x14ac:dyDescent="0.25">
      <c r="A100" t="s">
        <v>89</v>
      </c>
      <c r="B100">
        <v>108</v>
      </c>
      <c r="C100" s="20">
        <f t="shared" si="1"/>
        <v>2368478.88</v>
      </c>
      <c r="D100">
        <f>VLOOKUP(A100,'Last Reset Dates'!$A$2:$B$157,2,0)</f>
        <v>108</v>
      </c>
      <c r="G100" t="s">
        <v>204</v>
      </c>
      <c r="H100">
        <v>1161457.04</v>
      </c>
      <c r="I100">
        <v>1290188.49</v>
      </c>
      <c r="J100">
        <v>-0.1</v>
      </c>
    </row>
    <row r="101" spans="1:10" x14ac:dyDescent="0.25">
      <c r="A101" t="s">
        <v>30</v>
      </c>
      <c r="B101">
        <v>109</v>
      </c>
      <c r="C101" s="20">
        <f t="shared" si="1"/>
        <v>4306706.92</v>
      </c>
      <c r="D101">
        <f>VLOOKUP(A101,'Last Reset Dates'!$A$2:$B$157,2,0)</f>
        <v>109</v>
      </c>
      <c r="G101" t="s">
        <v>89</v>
      </c>
      <c r="H101">
        <v>2368478.88</v>
      </c>
      <c r="I101">
        <v>2647855.6</v>
      </c>
      <c r="J101">
        <v>-0.11</v>
      </c>
    </row>
    <row r="102" spans="1:10" x14ac:dyDescent="0.25">
      <c r="A102" t="s">
        <v>207</v>
      </c>
      <c r="B102">
        <v>110</v>
      </c>
      <c r="C102" s="20">
        <f t="shared" si="1"/>
        <v>1107490.3600000001</v>
      </c>
      <c r="D102">
        <f>VLOOKUP(A102,'Last Reset Dates'!$A$2:$B$157,2,0)</f>
        <v>110</v>
      </c>
      <c r="G102" t="s">
        <v>30</v>
      </c>
      <c r="H102">
        <v>4306706.92</v>
      </c>
      <c r="I102">
        <v>4330487.0199999996</v>
      </c>
      <c r="J102">
        <v>-0.01</v>
      </c>
    </row>
    <row r="103" spans="1:10" x14ac:dyDescent="0.25">
      <c r="A103" t="s">
        <v>54</v>
      </c>
      <c r="B103">
        <v>111</v>
      </c>
      <c r="C103" s="20">
        <f t="shared" si="1"/>
        <v>3357594.85</v>
      </c>
      <c r="D103">
        <f>VLOOKUP(A103,'Last Reset Dates'!$A$2:$B$157,2,0)</f>
        <v>111</v>
      </c>
      <c r="G103" t="s">
        <v>207</v>
      </c>
      <c r="H103">
        <v>1107490.3600000001</v>
      </c>
      <c r="I103">
        <v>1135863.1299999999</v>
      </c>
      <c r="J103">
        <v>-0.02</v>
      </c>
    </row>
    <row r="104" spans="1:10" x14ac:dyDescent="0.25">
      <c r="A104" t="s">
        <v>268</v>
      </c>
      <c r="B104">
        <v>112</v>
      </c>
      <c r="C104" s="20" t="e">
        <f t="shared" si="1"/>
        <v>#N/A</v>
      </c>
      <c r="D104" t="e">
        <f>VLOOKUP(A104,'Last Reset Dates'!$A$2:$B$157,2,0)</f>
        <v>#N/A</v>
      </c>
      <c r="G104" t="s">
        <v>54</v>
      </c>
      <c r="H104">
        <v>3357594.85</v>
      </c>
      <c r="I104">
        <v>3321717.73</v>
      </c>
      <c r="J104">
        <v>0.01</v>
      </c>
    </row>
    <row r="105" spans="1:10" x14ac:dyDescent="0.25">
      <c r="A105" t="s">
        <v>193</v>
      </c>
      <c r="B105">
        <v>113</v>
      </c>
      <c r="C105" s="20">
        <f t="shared" si="1"/>
        <v>1264235.51</v>
      </c>
      <c r="D105">
        <f>VLOOKUP(A105,'Last Reset Dates'!$A$2:$B$157,2,0)</f>
        <v>113</v>
      </c>
      <c r="G105" t="s">
        <v>193</v>
      </c>
      <c r="H105">
        <v>1264235.51</v>
      </c>
      <c r="I105">
        <v>1225533.33</v>
      </c>
      <c r="J105">
        <v>0.03</v>
      </c>
    </row>
    <row r="106" spans="1:10" x14ac:dyDescent="0.25">
      <c r="A106" t="s">
        <v>217</v>
      </c>
      <c r="B106">
        <v>115</v>
      </c>
      <c r="C106" s="20">
        <f t="shared" si="1"/>
        <v>964986.63</v>
      </c>
      <c r="D106">
        <f>VLOOKUP(A106,'Last Reset Dates'!$A$2:$B$157,2,0)</f>
        <v>115</v>
      </c>
      <c r="G106" t="s">
        <v>217</v>
      </c>
      <c r="H106">
        <v>964986.63</v>
      </c>
      <c r="I106">
        <v>904595.24</v>
      </c>
      <c r="J106">
        <v>7.0000000000000007E-2</v>
      </c>
    </row>
    <row r="107" spans="1:10" x14ac:dyDescent="0.25">
      <c r="A107" t="s">
        <v>110</v>
      </c>
      <c r="B107">
        <v>116</v>
      </c>
      <c r="C107" s="20">
        <f t="shared" si="1"/>
        <v>2290429.6</v>
      </c>
      <c r="D107">
        <f>VLOOKUP(A107,'Last Reset Dates'!$A$2:$B$157,2,0)</f>
        <v>116</v>
      </c>
      <c r="G107" t="s">
        <v>110</v>
      </c>
      <c r="H107">
        <v>2290429.6</v>
      </c>
      <c r="I107">
        <v>2332876.65</v>
      </c>
      <c r="J107">
        <v>-0.02</v>
      </c>
    </row>
    <row r="108" spans="1:10" x14ac:dyDescent="0.25">
      <c r="A108" t="s">
        <v>197</v>
      </c>
      <c r="B108">
        <v>118</v>
      </c>
      <c r="C108" s="20">
        <f t="shared" si="1"/>
        <v>1521822.71</v>
      </c>
      <c r="D108">
        <f>VLOOKUP(A108,'Last Reset Dates'!$A$2:$B$157,2,0)</f>
        <v>118</v>
      </c>
      <c r="G108" t="s">
        <v>197</v>
      </c>
      <c r="H108">
        <v>1521822.71</v>
      </c>
      <c r="I108">
        <v>1557297.53</v>
      </c>
      <c r="J108">
        <v>-0.02</v>
      </c>
    </row>
    <row r="109" spans="1:10" x14ac:dyDescent="0.25">
      <c r="A109" t="s">
        <v>130</v>
      </c>
      <c r="B109">
        <v>119</v>
      </c>
      <c r="C109" s="20">
        <f t="shared" si="1"/>
        <v>1911472.2</v>
      </c>
      <c r="D109">
        <f>VLOOKUP(A109,'Last Reset Dates'!$A$2:$B$157,2,0)</f>
        <v>119</v>
      </c>
      <c r="G109" t="s">
        <v>130</v>
      </c>
      <c r="H109">
        <v>1911472.2</v>
      </c>
      <c r="I109">
        <v>1884877.17</v>
      </c>
      <c r="J109">
        <v>0.01</v>
      </c>
    </row>
    <row r="110" spans="1:10" x14ac:dyDescent="0.25">
      <c r="A110" t="s">
        <v>221</v>
      </c>
      <c r="B110">
        <v>120</v>
      </c>
      <c r="C110" s="20">
        <f t="shared" si="1"/>
        <v>976860.43</v>
      </c>
      <c r="D110">
        <f>VLOOKUP(A110,'Last Reset Dates'!$A$2:$B$157,2,0)</f>
        <v>120</v>
      </c>
      <c r="G110" t="s">
        <v>221</v>
      </c>
      <c r="H110">
        <v>976860.43</v>
      </c>
      <c r="I110">
        <v>940946.82</v>
      </c>
      <c r="J110">
        <v>0.04</v>
      </c>
    </row>
    <row r="111" spans="1:10" x14ac:dyDescent="0.25">
      <c r="A111" t="s">
        <v>249</v>
      </c>
      <c r="B111">
        <v>121</v>
      </c>
      <c r="C111" s="20">
        <f t="shared" si="1"/>
        <v>725737.01</v>
      </c>
      <c r="D111">
        <f>VLOOKUP(A111,'Last Reset Dates'!$A$2:$B$157,2,0)</f>
        <v>121</v>
      </c>
      <c r="G111" t="s">
        <v>249</v>
      </c>
      <c r="H111">
        <v>725737.01</v>
      </c>
      <c r="I111">
        <v>723670.87</v>
      </c>
      <c r="J111">
        <v>0</v>
      </c>
    </row>
    <row r="112" spans="1:10" x14ac:dyDescent="0.25">
      <c r="A112" t="s">
        <v>200</v>
      </c>
      <c r="B112">
        <v>122</v>
      </c>
      <c r="C112" s="20">
        <f t="shared" si="1"/>
        <v>1139602.55</v>
      </c>
      <c r="D112">
        <f>VLOOKUP(A112,'Last Reset Dates'!$A$2:$B$157,2,0)</f>
        <v>122</v>
      </c>
      <c r="G112" t="s">
        <v>200</v>
      </c>
      <c r="H112">
        <v>1139602.55</v>
      </c>
      <c r="I112">
        <v>976605.35</v>
      </c>
      <c r="J112">
        <v>0.17</v>
      </c>
    </row>
    <row r="113" spans="1:10" x14ac:dyDescent="0.25">
      <c r="A113" t="s">
        <v>229</v>
      </c>
      <c r="B113">
        <v>123</v>
      </c>
      <c r="C113" s="20">
        <f t="shared" si="1"/>
        <v>927275.02</v>
      </c>
      <c r="D113">
        <f>VLOOKUP(A113,'Last Reset Dates'!$A$2:$B$157,2,0)</f>
        <v>123</v>
      </c>
      <c r="G113" t="s">
        <v>229</v>
      </c>
      <c r="H113">
        <v>927275.02</v>
      </c>
      <c r="I113">
        <v>921347.88</v>
      </c>
      <c r="J113">
        <v>0.01</v>
      </c>
    </row>
    <row r="114" spans="1:10" x14ac:dyDescent="0.25">
      <c r="A114" t="s">
        <v>57</v>
      </c>
      <c r="B114">
        <v>124</v>
      </c>
      <c r="C114" s="20">
        <f t="shared" si="1"/>
        <v>3629346.27</v>
      </c>
      <c r="D114">
        <f>VLOOKUP(A114,'Last Reset Dates'!$A$2:$B$157,2,0)</f>
        <v>124</v>
      </c>
      <c r="G114" t="s">
        <v>57</v>
      </c>
      <c r="H114">
        <v>3629346.27</v>
      </c>
      <c r="I114">
        <v>3558830.87</v>
      </c>
      <c r="J114">
        <v>0.02</v>
      </c>
    </row>
    <row r="115" spans="1:10" x14ac:dyDescent="0.25">
      <c r="A115" t="s">
        <v>71</v>
      </c>
      <c r="B115">
        <v>125</v>
      </c>
      <c r="C115" s="20">
        <f t="shared" si="1"/>
        <v>2760072.65</v>
      </c>
      <c r="D115">
        <f>VLOOKUP(A115,'Last Reset Dates'!$A$2:$B$157,2,0)</f>
        <v>125</v>
      </c>
      <c r="G115" t="s">
        <v>71</v>
      </c>
      <c r="H115">
        <v>2760072.65</v>
      </c>
      <c r="I115">
        <v>2900730.71</v>
      </c>
      <c r="J115">
        <v>-0.05</v>
      </c>
    </row>
    <row r="116" spans="1:10" x14ac:dyDescent="0.25">
      <c r="A116" t="s">
        <v>100</v>
      </c>
      <c r="B116">
        <v>126</v>
      </c>
      <c r="C116" s="20">
        <f t="shared" si="1"/>
        <v>2291226.4500000002</v>
      </c>
      <c r="D116">
        <f>VLOOKUP(A116,'Last Reset Dates'!$A$2:$B$157,2,0)</f>
        <v>126</v>
      </c>
      <c r="G116" t="s">
        <v>100</v>
      </c>
      <c r="H116">
        <v>2291226.4500000002</v>
      </c>
      <c r="I116">
        <v>2291136.1</v>
      </c>
      <c r="J116">
        <v>0</v>
      </c>
    </row>
    <row r="117" spans="1:10" x14ac:dyDescent="0.25">
      <c r="A117" t="s">
        <v>121</v>
      </c>
      <c r="B117">
        <v>127</v>
      </c>
      <c r="C117" s="20">
        <f t="shared" si="1"/>
        <v>2166625.08</v>
      </c>
      <c r="D117">
        <f>VLOOKUP(A117,'Last Reset Dates'!$A$2:$B$157,2,0)</f>
        <v>127</v>
      </c>
      <c r="G117" t="s">
        <v>121</v>
      </c>
      <c r="H117">
        <v>2166625.08</v>
      </c>
      <c r="I117">
        <v>2395683.89</v>
      </c>
      <c r="J117">
        <v>-0.1</v>
      </c>
    </row>
    <row r="118" spans="1:10" x14ac:dyDescent="0.25">
      <c r="A118" t="s">
        <v>123</v>
      </c>
      <c r="B118">
        <v>129</v>
      </c>
      <c r="C118" s="20">
        <f t="shared" si="1"/>
        <v>2219412.75</v>
      </c>
      <c r="D118">
        <f>VLOOKUP(A118,'Last Reset Dates'!$A$2:$B$157,2,0)</f>
        <v>129</v>
      </c>
      <c r="G118" t="s">
        <v>123</v>
      </c>
      <c r="H118">
        <v>2219412.75</v>
      </c>
      <c r="I118">
        <v>2433848.75</v>
      </c>
      <c r="J118">
        <v>-0.09</v>
      </c>
    </row>
    <row r="119" spans="1:10" x14ac:dyDescent="0.25">
      <c r="A119" t="s">
        <v>253</v>
      </c>
      <c r="B119">
        <v>131</v>
      </c>
      <c r="C119" s="20">
        <f t="shared" si="1"/>
        <v>504417.42</v>
      </c>
      <c r="D119">
        <f>VLOOKUP(A119,'Last Reset Dates'!$A$2:$B$157,2,0)</f>
        <v>131</v>
      </c>
      <c r="G119" t="s">
        <v>253</v>
      </c>
      <c r="H119">
        <v>504417.42</v>
      </c>
      <c r="I119">
        <v>481089.09</v>
      </c>
      <c r="J119">
        <v>0.05</v>
      </c>
    </row>
    <row r="120" spans="1:10" x14ac:dyDescent="0.25">
      <c r="A120" t="s">
        <v>299</v>
      </c>
      <c r="B120">
        <v>132</v>
      </c>
      <c r="C120" s="20">
        <f t="shared" si="1"/>
        <v>-911.64</v>
      </c>
      <c r="D120" t="e">
        <f>VLOOKUP(A120,'Last Reset Dates'!$A$2:$B$157,2,0)</f>
        <v>#N/A</v>
      </c>
      <c r="G120" t="s">
        <v>299</v>
      </c>
      <c r="H120">
        <v>-911.64</v>
      </c>
      <c r="I120">
        <v>3470.03</v>
      </c>
      <c r="J120">
        <v>-1.26</v>
      </c>
    </row>
    <row r="121" spans="1:10" x14ac:dyDescent="0.25">
      <c r="A121" t="s">
        <v>195</v>
      </c>
      <c r="B121">
        <v>134</v>
      </c>
      <c r="C121" s="20">
        <f t="shared" si="1"/>
        <v>1280080.1399999999</v>
      </c>
      <c r="D121">
        <f>VLOOKUP(A121,'Last Reset Dates'!$A$2:$B$157,2,0)</f>
        <v>134</v>
      </c>
      <c r="G121" t="s">
        <v>195</v>
      </c>
      <c r="H121">
        <v>1280080.1399999999</v>
      </c>
      <c r="I121">
        <v>1279532.8500000001</v>
      </c>
      <c r="J121">
        <v>0</v>
      </c>
    </row>
    <row r="122" spans="1:10" x14ac:dyDescent="0.25">
      <c r="A122" t="s">
        <v>206</v>
      </c>
      <c r="B122">
        <v>135</v>
      </c>
      <c r="C122" s="20">
        <f t="shared" si="1"/>
        <v>1174471.8500000001</v>
      </c>
      <c r="D122">
        <f>VLOOKUP(A122,'Last Reset Dates'!$A$2:$B$157,2,0)</f>
        <v>135</v>
      </c>
      <c r="G122" t="s">
        <v>206</v>
      </c>
      <c r="H122">
        <v>1174471.8500000001</v>
      </c>
      <c r="I122">
        <v>1091353.3799999999</v>
      </c>
      <c r="J122">
        <v>0.08</v>
      </c>
    </row>
    <row r="123" spans="1:10" x14ac:dyDescent="0.25">
      <c r="A123" t="s">
        <v>169</v>
      </c>
      <c r="B123">
        <v>138</v>
      </c>
      <c r="C123" s="20">
        <f t="shared" si="1"/>
        <v>2438138.66</v>
      </c>
      <c r="D123">
        <f>VLOOKUP(A123,'Last Reset Dates'!$A$2:$B$157,2,0)</f>
        <v>138</v>
      </c>
      <c r="G123" t="s">
        <v>169</v>
      </c>
      <c r="H123">
        <v>2438138.66</v>
      </c>
      <c r="I123">
        <v>2328435.4</v>
      </c>
      <c r="J123">
        <v>0.05</v>
      </c>
    </row>
    <row r="124" spans="1:10" x14ac:dyDescent="0.25">
      <c r="A124" t="s">
        <v>21</v>
      </c>
      <c r="B124">
        <v>140</v>
      </c>
      <c r="C124" s="20">
        <f t="shared" si="1"/>
        <v>3803972.45</v>
      </c>
      <c r="D124">
        <f>VLOOKUP(A124,'Last Reset Dates'!$A$2:$B$157,2,0)</f>
        <v>140</v>
      </c>
      <c r="G124" t="s">
        <v>21</v>
      </c>
      <c r="H124">
        <v>3803972.45</v>
      </c>
      <c r="I124">
        <v>4537843.4400000004</v>
      </c>
      <c r="J124">
        <v>-0.16</v>
      </c>
    </row>
    <row r="125" spans="1:10" x14ac:dyDescent="0.25">
      <c r="A125" t="s">
        <v>175</v>
      </c>
      <c r="B125">
        <v>141</v>
      </c>
      <c r="C125" s="20">
        <f t="shared" si="1"/>
        <v>1858542.07</v>
      </c>
      <c r="D125">
        <f>VLOOKUP(A125,'Last Reset Dates'!$A$2:$B$157,2,0)</f>
        <v>141</v>
      </c>
      <c r="G125" t="s">
        <v>175</v>
      </c>
      <c r="H125">
        <v>1858542.07</v>
      </c>
      <c r="I125">
        <v>1849036.85</v>
      </c>
      <c r="J125">
        <v>0.01</v>
      </c>
    </row>
    <row r="126" spans="1:10" x14ac:dyDescent="0.25">
      <c r="A126" t="s">
        <v>158</v>
      </c>
      <c r="B126">
        <v>142</v>
      </c>
      <c r="C126" s="20">
        <f t="shared" si="1"/>
        <v>1795603.45</v>
      </c>
      <c r="D126">
        <f>VLOOKUP(A126,'Last Reset Dates'!$A$2:$B$157,2,0)</f>
        <v>142</v>
      </c>
      <c r="G126" t="s">
        <v>158</v>
      </c>
      <c r="H126">
        <v>1795603.45</v>
      </c>
      <c r="I126">
        <v>1807065.86</v>
      </c>
      <c r="J126">
        <v>-0.01</v>
      </c>
    </row>
    <row r="127" spans="1:10" x14ac:dyDescent="0.25">
      <c r="A127" t="s">
        <v>91</v>
      </c>
      <c r="B127">
        <v>143</v>
      </c>
      <c r="C127" s="20">
        <f t="shared" si="1"/>
        <v>3181525.35</v>
      </c>
      <c r="D127">
        <f>VLOOKUP(A127,'Last Reset Dates'!$A$2:$B$157,2,0)</f>
        <v>143</v>
      </c>
      <c r="G127" t="s">
        <v>91</v>
      </c>
      <c r="H127">
        <v>3181525.35</v>
      </c>
      <c r="I127">
        <v>3213639.28</v>
      </c>
      <c r="J127">
        <v>-0.01</v>
      </c>
    </row>
    <row r="128" spans="1:10" x14ac:dyDescent="0.25">
      <c r="A128" t="s">
        <v>85</v>
      </c>
      <c r="B128">
        <v>144</v>
      </c>
      <c r="C128" s="20">
        <f t="shared" si="1"/>
        <v>2963511.53</v>
      </c>
      <c r="D128">
        <f>VLOOKUP(A128,'Last Reset Dates'!$A$2:$B$157,2,0)</f>
        <v>144</v>
      </c>
      <c r="G128" t="s">
        <v>85</v>
      </c>
      <c r="H128">
        <v>2963511.53</v>
      </c>
      <c r="I128">
        <v>3037225.11</v>
      </c>
      <c r="J128">
        <v>-0.02</v>
      </c>
    </row>
    <row r="129" spans="1:10" x14ac:dyDescent="0.25">
      <c r="A129" t="s">
        <v>178</v>
      </c>
      <c r="B129">
        <v>146</v>
      </c>
      <c r="C129" s="20">
        <f t="shared" si="1"/>
        <v>1902504.28</v>
      </c>
      <c r="D129">
        <f>VLOOKUP(A129,'Last Reset Dates'!$A$2:$B$157,2,0)</f>
        <v>146</v>
      </c>
      <c r="G129" t="s">
        <v>178</v>
      </c>
      <c r="H129">
        <v>1902504.28</v>
      </c>
      <c r="I129">
        <v>1997725.96</v>
      </c>
      <c r="J129">
        <v>-0.05</v>
      </c>
    </row>
    <row r="130" spans="1:10" x14ac:dyDescent="0.25">
      <c r="A130" t="s">
        <v>154</v>
      </c>
      <c r="B130">
        <v>148</v>
      </c>
      <c r="C130" s="20">
        <f t="shared" si="1"/>
        <v>1856788.42</v>
      </c>
      <c r="D130">
        <f>VLOOKUP(A130,'Last Reset Dates'!$A$2:$B$157,2,0)</f>
        <v>148</v>
      </c>
      <c r="G130" t="s">
        <v>154</v>
      </c>
      <c r="H130">
        <v>1856788.42</v>
      </c>
      <c r="I130">
        <v>1836264.32</v>
      </c>
      <c r="J130">
        <v>0.01</v>
      </c>
    </row>
    <row r="131" spans="1:10" x14ac:dyDescent="0.25">
      <c r="A131" t="s">
        <v>42</v>
      </c>
      <c r="B131">
        <v>150</v>
      </c>
      <c r="C131" s="20">
        <f t="shared" si="1"/>
        <v>3051364.68</v>
      </c>
      <c r="D131">
        <f>VLOOKUP(A131,'Last Reset Dates'!$A$2:$B$157,2,0)</f>
        <v>150</v>
      </c>
      <c r="G131" t="s">
        <v>42</v>
      </c>
      <c r="H131">
        <v>3051364.68</v>
      </c>
      <c r="I131">
        <v>3163122.55</v>
      </c>
      <c r="J131">
        <v>-0.04</v>
      </c>
    </row>
    <row r="132" spans="1:10" x14ac:dyDescent="0.25">
      <c r="A132" t="s">
        <v>84</v>
      </c>
      <c r="B132">
        <v>151</v>
      </c>
      <c r="C132" s="20">
        <f t="shared" ref="C132:C172" si="2">VLOOKUP(A132,$G$3:$H$173,2,0)</f>
        <v>2793523.89</v>
      </c>
      <c r="D132">
        <f>VLOOKUP(A132,'Last Reset Dates'!$A$2:$B$157,2,0)</f>
        <v>151</v>
      </c>
      <c r="G132" t="s">
        <v>84</v>
      </c>
      <c r="H132">
        <v>2793523.89</v>
      </c>
      <c r="I132">
        <v>2860075.82</v>
      </c>
      <c r="J132">
        <v>-0.02</v>
      </c>
    </row>
    <row r="133" spans="1:10" x14ac:dyDescent="0.25">
      <c r="A133" t="s">
        <v>32</v>
      </c>
      <c r="B133">
        <v>152</v>
      </c>
      <c r="C133" s="20">
        <f t="shared" si="2"/>
        <v>4001776.13</v>
      </c>
      <c r="D133">
        <f>VLOOKUP(A133,'Last Reset Dates'!$A$2:$B$157,2,0)</f>
        <v>152</v>
      </c>
      <c r="G133" t="s">
        <v>32</v>
      </c>
      <c r="H133">
        <v>4001776.13</v>
      </c>
      <c r="I133">
        <v>3962317.8</v>
      </c>
      <c r="J133">
        <v>0.01</v>
      </c>
    </row>
    <row r="134" spans="1:10" x14ac:dyDescent="0.25">
      <c r="A134" t="s">
        <v>55</v>
      </c>
      <c r="B134">
        <v>153</v>
      </c>
      <c r="C134" s="20">
        <f t="shared" si="2"/>
        <v>3107641.33</v>
      </c>
      <c r="D134">
        <f>VLOOKUP(A134,'Last Reset Dates'!$A$2:$B$157,2,0)</f>
        <v>153</v>
      </c>
      <c r="G134" t="s">
        <v>55</v>
      </c>
      <c r="H134">
        <v>3107641.33</v>
      </c>
      <c r="I134">
        <v>3392147.59</v>
      </c>
      <c r="J134">
        <v>-0.08</v>
      </c>
    </row>
    <row r="135" spans="1:10" x14ac:dyDescent="0.25">
      <c r="A135" t="s">
        <v>213</v>
      </c>
      <c r="B135">
        <v>154</v>
      </c>
      <c r="C135" s="20">
        <f t="shared" si="2"/>
        <v>1045973.52</v>
      </c>
      <c r="D135">
        <f>VLOOKUP(A135,'Last Reset Dates'!$A$2:$B$157,2,0)</f>
        <v>154</v>
      </c>
      <c r="G135" t="s">
        <v>213</v>
      </c>
      <c r="H135">
        <v>1045973.52</v>
      </c>
      <c r="I135">
        <v>1071975.1599999999</v>
      </c>
      <c r="J135">
        <v>-0.02</v>
      </c>
    </row>
    <row r="136" spans="1:10" x14ac:dyDescent="0.25">
      <c r="A136" t="s">
        <v>162</v>
      </c>
      <c r="B136">
        <v>155</v>
      </c>
      <c r="C136" s="20">
        <f t="shared" si="2"/>
        <v>1537659.85</v>
      </c>
      <c r="D136">
        <f>VLOOKUP(A136,'Last Reset Dates'!$A$2:$B$157,2,0)</f>
        <v>155</v>
      </c>
      <c r="G136" t="s">
        <v>162</v>
      </c>
      <c r="H136">
        <v>1537659.85</v>
      </c>
      <c r="I136">
        <v>1547834.4</v>
      </c>
      <c r="J136">
        <v>-0.01</v>
      </c>
    </row>
    <row r="137" spans="1:10" x14ac:dyDescent="0.25">
      <c r="A137" t="s">
        <v>61</v>
      </c>
      <c r="B137">
        <v>156</v>
      </c>
      <c r="C137" s="20">
        <f t="shared" si="2"/>
        <v>2737131.35</v>
      </c>
      <c r="D137">
        <f>VLOOKUP(A137,'Last Reset Dates'!$A$2:$B$157,2,0)</f>
        <v>156</v>
      </c>
      <c r="G137" t="s">
        <v>61</v>
      </c>
      <c r="H137">
        <v>2737131.35</v>
      </c>
      <c r="I137">
        <v>2862975.9</v>
      </c>
      <c r="J137">
        <v>-0.04</v>
      </c>
    </row>
    <row r="138" spans="1:10" x14ac:dyDescent="0.25">
      <c r="A138" t="s">
        <v>203</v>
      </c>
      <c r="B138">
        <v>164</v>
      </c>
      <c r="C138" s="20">
        <f t="shared" si="2"/>
        <v>1287768.28</v>
      </c>
      <c r="D138">
        <f>VLOOKUP(A138,'Last Reset Dates'!$A$2:$B$157,2,0)</f>
        <v>164</v>
      </c>
      <c r="G138" t="s">
        <v>203</v>
      </c>
      <c r="H138">
        <v>1287768.28</v>
      </c>
      <c r="I138">
        <v>1065707.07</v>
      </c>
      <c r="J138">
        <v>0.21</v>
      </c>
    </row>
    <row r="139" spans="1:10" x14ac:dyDescent="0.25">
      <c r="A139" t="s">
        <v>209</v>
      </c>
      <c r="B139">
        <v>165</v>
      </c>
      <c r="C139" s="20">
        <f t="shared" si="2"/>
        <v>1033384.58</v>
      </c>
      <c r="D139">
        <f>VLOOKUP(A139,'Last Reset Dates'!$A$2:$B$157,2,0)</f>
        <v>165</v>
      </c>
      <c r="G139" t="s">
        <v>209</v>
      </c>
      <c r="H139">
        <v>1033384.58</v>
      </c>
      <c r="I139">
        <v>938545.3</v>
      </c>
      <c r="J139">
        <v>0.1</v>
      </c>
    </row>
    <row r="140" spans="1:10" x14ac:dyDescent="0.25">
      <c r="A140" t="s">
        <v>19</v>
      </c>
      <c r="B140">
        <v>175</v>
      </c>
      <c r="C140" s="20">
        <f t="shared" si="2"/>
        <v>4380164.24</v>
      </c>
      <c r="D140">
        <f>VLOOKUP(A140,'Last Reset Dates'!$A$2:$B$157,2,0)</f>
        <v>175</v>
      </c>
      <c r="G140" t="s">
        <v>19</v>
      </c>
      <c r="H140">
        <v>4380164.24</v>
      </c>
      <c r="I140">
        <v>4230359.9800000004</v>
      </c>
      <c r="J140">
        <v>0.04</v>
      </c>
    </row>
    <row r="141" spans="1:10" x14ac:dyDescent="0.25">
      <c r="A141" t="s">
        <v>67</v>
      </c>
      <c r="B141">
        <v>176</v>
      </c>
      <c r="C141" s="20">
        <f t="shared" si="2"/>
        <v>2886410.33</v>
      </c>
      <c r="D141">
        <f>VLOOKUP(A141,'Last Reset Dates'!$A$2:$B$157,2,0)</f>
        <v>176</v>
      </c>
      <c r="G141" t="s">
        <v>67</v>
      </c>
      <c r="H141">
        <v>2886410.33</v>
      </c>
      <c r="I141">
        <v>3023930.67</v>
      </c>
      <c r="J141">
        <v>-0.05</v>
      </c>
    </row>
    <row r="142" spans="1:10" x14ac:dyDescent="0.25">
      <c r="A142" t="s">
        <v>8</v>
      </c>
      <c r="B142">
        <v>177</v>
      </c>
      <c r="C142" s="20">
        <f t="shared" si="2"/>
        <v>3792516.9</v>
      </c>
      <c r="D142">
        <f>VLOOKUP(A142,'Last Reset Dates'!$A$2:$B$157,2,0)</f>
        <v>177</v>
      </c>
      <c r="G142" t="s">
        <v>8</v>
      </c>
      <c r="H142">
        <v>3792516.9</v>
      </c>
      <c r="I142">
        <v>5240903.97</v>
      </c>
      <c r="J142">
        <v>-0.28000000000000003</v>
      </c>
    </row>
    <row r="143" spans="1:10" x14ac:dyDescent="0.25">
      <c r="A143" t="s">
        <v>170</v>
      </c>
      <c r="B143">
        <v>179</v>
      </c>
      <c r="C143" s="20">
        <f t="shared" si="2"/>
        <v>1838843.73</v>
      </c>
      <c r="D143">
        <f>VLOOKUP(A143,'Last Reset Dates'!$A$2:$B$157,2,0)</f>
        <v>179</v>
      </c>
      <c r="G143" t="s">
        <v>170</v>
      </c>
      <c r="H143">
        <v>1838843.73</v>
      </c>
      <c r="I143">
        <v>1644622.29</v>
      </c>
      <c r="J143">
        <v>0.12</v>
      </c>
    </row>
    <row r="144" spans="1:10" x14ac:dyDescent="0.25">
      <c r="A144" t="s">
        <v>86</v>
      </c>
      <c r="B144">
        <v>181</v>
      </c>
      <c r="C144" s="20">
        <f t="shared" si="2"/>
        <v>2303711.39</v>
      </c>
      <c r="D144">
        <f>VLOOKUP(A144,'Last Reset Dates'!$A$2:$B$157,2,0)</f>
        <v>181</v>
      </c>
      <c r="G144" t="s">
        <v>86</v>
      </c>
      <c r="H144">
        <v>2303711.39</v>
      </c>
      <c r="I144">
        <v>2236600.5499999998</v>
      </c>
      <c r="J144">
        <v>0.03</v>
      </c>
    </row>
    <row r="145" spans="1:10" x14ac:dyDescent="0.25">
      <c r="A145" t="s">
        <v>132</v>
      </c>
      <c r="B145">
        <v>182</v>
      </c>
      <c r="C145" s="20">
        <f t="shared" si="2"/>
        <v>1626843.84</v>
      </c>
      <c r="D145">
        <f>VLOOKUP(A145,'Last Reset Dates'!$A$2:$B$157,2,0)</f>
        <v>182</v>
      </c>
      <c r="G145" t="s">
        <v>132</v>
      </c>
      <c r="H145">
        <v>1626843.84</v>
      </c>
      <c r="I145">
        <v>1715281.34</v>
      </c>
      <c r="J145">
        <v>-0.05</v>
      </c>
    </row>
    <row r="146" spans="1:10" x14ac:dyDescent="0.25">
      <c r="A146" t="s">
        <v>94</v>
      </c>
      <c r="B146">
        <v>183</v>
      </c>
      <c r="C146" s="20">
        <f t="shared" si="2"/>
        <v>2873423.79</v>
      </c>
      <c r="D146">
        <f>VLOOKUP(A146,'Last Reset Dates'!$A$2:$B$157,2,0)</f>
        <v>183</v>
      </c>
      <c r="G146" t="s">
        <v>94</v>
      </c>
      <c r="H146">
        <v>2873423.79</v>
      </c>
      <c r="I146">
        <v>2766098.46</v>
      </c>
      <c r="J146">
        <v>0.04</v>
      </c>
    </row>
    <row r="147" spans="1:10" x14ac:dyDescent="0.25">
      <c r="A147" t="s">
        <v>117</v>
      </c>
      <c r="B147">
        <v>184</v>
      </c>
      <c r="C147" s="20">
        <f t="shared" si="2"/>
        <v>2413751.1</v>
      </c>
      <c r="D147">
        <f>VLOOKUP(A147,'Last Reset Dates'!$A$2:$B$157,2,0)</f>
        <v>184</v>
      </c>
      <c r="G147" t="s">
        <v>117</v>
      </c>
      <c r="H147">
        <v>2413751.1</v>
      </c>
      <c r="I147">
        <v>2422026.87</v>
      </c>
      <c r="J147">
        <v>0</v>
      </c>
    </row>
    <row r="148" spans="1:10" x14ac:dyDescent="0.25">
      <c r="A148" t="s">
        <v>69</v>
      </c>
      <c r="B148">
        <v>185</v>
      </c>
      <c r="C148" s="20">
        <f t="shared" si="2"/>
        <v>3059948.1</v>
      </c>
      <c r="D148">
        <f>VLOOKUP(A148,'Last Reset Dates'!$A$2:$B$157,2,0)</f>
        <v>185</v>
      </c>
      <c r="G148" t="s">
        <v>69</v>
      </c>
      <c r="H148">
        <v>3059948.1</v>
      </c>
      <c r="I148">
        <v>2938365.75</v>
      </c>
      <c r="J148">
        <v>0.04</v>
      </c>
    </row>
    <row r="149" spans="1:10" x14ac:dyDescent="0.25">
      <c r="A149" t="s">
        <v>99</v>
      </c>
      <c r="B149">
        <v>186</v>
      </c>
      <c r="C149" s="20">
        <f t="shared" si="2"/>
        <v>2199725.9300000002</v>
      </c>
      <c r="D149">
        <f>VLOOKUP(A149,'Last Reset Dates'!$A$2:$B$157,2,0)</f>
        <v>186</v>
      </c>
      <c r="G149" t="s">
        <v>99</v>
      </c>
      <c r="H149">
        <v>2199725.9300000002</v>
      </c>
      <c r="I149">
        <v>2535868.9900000002</v>
      </c>
      <c r="J149">
        <v>-0.13</v>
      </c>
    </row>
    <row r="150" spans="1:10" x14ac:dyDescent="0.25">
      <c r="A150" t="s">
        <v>290</v>
      </c>
      <c r="B150">
        <v>192</v>
      </c>
      <c r="C150" s="20">
        <f t="shared" si="2"/>
        <v>273.95999999999998</v>
      </c>
      <c r="D150" t="e">
        <f>VLOOKUP(A150,'Last Reset Dates'!$A$2:$B$157,2,0)</f>
        <v>#N/A</v>
      </c>
      <c r="G150" t="s">
        <v>290</v>
      </c>
      <c r="H150">
        <v>273.95999999999998</v>
      </c>
      <c r="I150">
        <v>-517.39</v>
      </c>
      <c r="J150">
        <v>-1.53</v>
      </c>
    </row>
    <row r="151" spans="1:10" x14ac:dyDescent="0.25">
      <c r="A151" t="s">
        <v>291</v>
      </c>
      <c r="B151">
        <v>193</v>
      </c>
      <c r="C151" s="20">
        <f t="shared" si="2"/>
        <v>478.59</v>
      </c>
      <c r="D151" t="e">
        <f>VLOOKUP(A151,'Last Reset Dates'!$A$2:$B$157,2,0)</f>
        <v>#N/A</v>
      </c>
      <c r="G151" t="s">
        <v>291</v>
      </c>
      <c r="H151">
        <v>478.59</v>
      </c>
      <c r="I151">
        <v>6011.12</v>
      </c>
      <c r="J151">
        <v>-0.92</v>
      </c>
    </row>
    <row r="152" spans="1:10" x14ac:dyDescent="0.25">
      <c r="A152" t="s">
        <v>292</v>
      </c>
      <c r="B152">
        <v>194</v>
      </c>
      <c r="C152" s="20">
        <f t="shared" si="2"/>
        <v>2608.3200000000002</v>
      </c>
      <c r="D152" t="e">
        <f>VLOOKUP(A152,'Last Reset Dates'!$A$2:$B$157,2,0)</f>
        <v>#N/A</v>
      </c>
      <c r="G152" t="s">
        <v>292</v>
      </c>
      <c r="H152">
        <v>2608.3200000000002</v>
      </c>
      <c r="I152">
        <v>85.79</v>
      </c>
      <c r="J152">
        <v>29.4</v>
      </c>
    </row>
    <row r="153" spans="1:10" x14ac:dyDescent="0.25">
      <c r="A153" t="s">
        <v>300</v>
      </c>
      <c r="B153">
        <v>196</v>
      </c>
      <c r="C153" s="20">
        <f t="shared" si="2"/>
        <v>1187.28</v>
      </c>
      <c r="D153" t="e">
        <f>VLOOKUP(A153,'Last Reset Dates'!$A$2:$B$157,2,0)</f>
        <v>#N/A</v>
      </c>
      <c r="G153" t="s">
        <v>300</v>
      </c>
      <c r="H153">
        <v>1187.28</v>
      </c>
      <c r="I153">
        <v>37.99</v>
      </c>
      <c r="J153">
        <v>30.25</v>
      </c>
    </row>
    <row r="154" spans="1:10" x14ac:dyDescent="0.25">
      <c r="A154" t="s">
        <v>198</v>
      </c>
      <c r="B154">
        <v>225</v>
      </c>
      <c r="C154" s="20">
        <f t="shared" si="2"/>
        <v>1132291.3999999999</v>
      </c>
      <c r="D154">
        <f>VLOOKUP(A154,'Last Reset Dates'!$A$2:$B$157,2,0)</f>
        <v>225</v>
      </c>
      <c r="G154" t="s">
        <v>198</v>
      </c>
      <c r="H154">
        <v>1132291.3999999999</v>
      </c>
      <c r="I154">
        <v>1177693.6499999999</v>
      </c>
      <c r="J154">
        <v>-0.04</v>
      </c>
    </row>
    <row r="155" spans="1:10" x14ac:dyDescent="0.25">
      <c r="A155" t="s">
        <v>156</v>
      </c>
      <c r="B155">
        <v>226</v>
      </c>
      <c r="C155" s="20">
        <f t="shared" si="2"/>
        <v>2341053.62</v>
      </c>
      <c r="D155">
        <f>VLOOKUP(A155,'Last Reset Dates'!$A$2:$B$157,2,0)</f>
        <v>226</v>
      </c>
      <c r="G155" t="s">
        <v>156</v>
      </c>
      <c r="H155">
        <v>2341053.62</v>
      </c>
      <c r="I155">
        <v>2254255.9</v>
      </c>
      <c r="J155">
        <v>0.04</v>
      </c>
    </row>
    <row r="156" spans="1:10" x14ac:dyDescent="0.25">
      <c r="A156" t="s">
        <v>239</v>
      </c>
      <c r="B156">
        <v>227</v>
      </c>
      <c r="C156" s="20">
        <f t="shared" si="2"/>
        <v>834409.32</v>
      </c>
      <c r="D156">
        <f>VLOOKUP(A156,'Last Reset Dates'!$A$2:$B$157,2,0)</f>
        <v>227</v>
      </c>
      <c r="G156" t="s">
        <v>239</v>
      </c>
      <c r="H156">
        <v>834409.32</v>
      </c>
      <c r="I156">
        <v>845616.07</v>
      </c>
      <c r="J156">
        <v>-0.01</v>
      </c>
    </row>
    <row r="157" spans="1:10" x14ac:dyDescent="0.25">
      <c r="A157" t="s">
        <v>215</v>
      </c>
      <c r="B157">
        <v>228</v>
      </c>
      <c r="C157" s="20">
        <f t="shared" si="2"/>
        <v>1011686.34</v>
      </c>
      <c r="D157">
        <f>VLOOKUP(A157,'Last Reset Dates'!$A$2:$B$157,2,0)</f>
        <v>228</v>
      </c>
      <c r="G157" t="s">
        <v>215</v>
      </c>
      <c r="H157">
        <v>1011686.34</v>
      </c>
      <c r="I157">
        <v>1058416.8600000001</v>
      </c>
      <c r="J157">
        <v>-0.04</v>
      </c>
    </row>
    <row r="158" spans="1:10" x14ac:dyDescent="0.25">
      <c r="A158" t="s">
        <v>179</v>
      </c>
      <c r="B158">
        <v>230</v>
      </c>
      <c r="C158" s="20">
        <f t="shared" si="2"/>
        <v>2297824.79</v>
      </c>
      <c r="D158">
        <f>VLOOKUP(A158,'Last Reset Dates'!$A$2:$B$157,2,0)</f>
        <v>230</v>
      </c>
      <c r="G158" t="s">
        <v>179</v>
      </c>
      <c r="H158">
        <v>2297824.79</v>
      </c>
      <c r="I158">
        <v>2346530.6</v>
      </c>
      <c r="J158">
        <v>-0.02</v>
      </c>
    </row>
    <row r="159" spans="1:10" x14ac:dyDescent="0.25">
      <c r="A159" t="s">
        <v>264</v>
      </c>
      <c r="B159">
        <v>231</v>
      </c>
      <c r="C159" s="20">
        <f t="shared" si="2"/>
        <v>272665.67</v>
      </c>
      <c r="D159" t="e">
        <f>VLOOKUP(A159,'Last Reset Dates'!$A$2:$B$157,2,0)</f>
        <v>#N/A</v>
      </c>
      <c r="G159" t="s">
        <v>264</v>
      </c>
      <c r="H159">
        <v>272665.67</v>
      </c>
      <c r="I159">
        <v>310275.27</v>
      </c>
      <c r="J159">
        <v>-0.12</v>
      </c>
    </row>
    <row r="160" spans="1:10" x14ac:dyDescent="0.25">
      <c r="A160" t="s">
        <v>172</v>
      </c>
      <c r="B160">
        <v>232</v>
      </c>
      <c r="C160" s="20">
        <f t="shared" si="2"/>
        <v>1444151.35</v>
      </c>
      <c r="D160">
        <f>VLOOKUP(A160,'Last Reset Dates'!$A$2:$B$157,2,0)</f>
        <v>232</v>
      </c>
      <c r="G160" t="s">
        <v>172</v>
      </c>
      <c r="H160">
        <v>1444151.35</v>
      </c>
      <c r="I160">
        <v>1607034.6</v>
      </c>
      <c r="J160">
        <v>-0.1</v>
      </c>
    </row>
    <row r="161" spans="1:10" x14ac:dyDescent="0.25">
      <c r="A161" t="s">
        <v>135</v>
      </c>
      <c r="B161">
        <v>233</v>
      </c>
      <c r="C161" s="20">
        <f t="shared" si="2"/>
        <v>1895290.58</v>
      </c>
      <c r="D161">
        <f>VLOOKUP(A161,'Last Reset Dates'!$A$2:$B$157,2,0)</f>
        <v>233</v>
      </c>
      <c r="G161" t="s">
        <v>135</v>
      </c>
      <c r="H161">
        <v>1895290.58</v>
      </c>
      <c r="I161">
        <v>1908907.04</v>
      </c>
      <c r="J161">
        <v>-0.01</v>
      </c>
    </row>
    <row r="162" spans="1:10" x14ac:dyDescent="0.25">
      <c r="A162" t="s">
        <v>96</v>
      </c>
      <c r="B162">
        <v>234</v>
      </c>
      <c r="C162" s="20">
        <f t="shared" si="2"/>
        <v>2165505.4</v>
      </c>
      <c r="D162">
        <f>VLOOKUP(A162,'Last Reset Dates'!$A$2:$B$157,2,0)</f>
        <v>234</v>
      </c>
      <c r="G162" t="s">
        <v>96</v>
      </c>
      <c r="H162">
        <v>2165505.4</v>
      </c>
      <c r="I162">
        <v>2379185.7999999998</v>
      </c>
      <c r="J162">
        <v>-0.09</v>
      </c>
    </row>
    <row r="163" spans="1:10" x14ac:dyDescent="0.25">
      <c r="A163" t="s">
        <v>114</v>
      </c>
      <c r="B163">
        <v>235</v>
      </c>
      <c r="C163" s="20">
        <f t="shared" si="2"/>
        <v>2207253.27</v>
      </c>
      <c r="D163">
        <f>VLOOKUP(A163,'Last Reset Dates'!$A$2:$B$157,2,0)</f>
        <v>235</v>
      </c>
      <c r="G163" t="s">
        <v>114</v>
      </c>
      <c r="H163">
        <v>2207253.27</v>
      </c>
      <c r="I163">
        <v>2195254.54</v>
      </c>
      <c r="J163">
        <v>0.01</v>
      </c>
    </row>
    <row r="164" spans="1:10" x14ac:dyDescent="0.25">
      <c r="A164" t="s">
        <v>293</v>
      </c>
      <c r="B164">
        <v>236</v>
      </c>
      <c r="C164" s="20">
        <f t="shared" si="2"/>
        <v>2494.27</v>
      </c>
      <c r="D164" t="e">
        <f>VLOOKUP(A164,'Last Reset Dates'!$A$2:$B$157,2,0)</f>
        <v>#N/A</v>
      </c>
      <c r="G164" t="s">
        <v>293</v>
      </c>
      <c r="H164">
        <v>2494.27</v>
      </c>
      <c r="I164">
        <v>116.34</v>
      </c>
      <c r="J164">
        <v>20.440000000000001</v>
      </c>
    </row>
    <row r="165" spans="1:10" x14ac:dyDescent="0.25">
      <c r="A165" t="s">
        <v>294</v>
      </c>
      <c r="B165">
        <v>237</v>
      </c>
      <c r="C165" s="20">
        <f t="shared" si="2"/>
        <v>1456.36</v>
      </c>
      <c r="D165" t="e">
        <f>VLOOKUP(A165,'Last Reset Dates'!$A$2:$B$157,2,0)</f>
        <v>#N/A</v>
      </c>
      <c r="G165" t="s">
        <v>294</v>
      </c>
      <c r="H165">
        <v>1456.36</v>
      </c>
    </row>
    <row r="166" spans="1:10" x14ac:dyDescent="0.25">
      <c r="A166" t="s">
        <v>25</v>
      </c>
      <c r="B166">
        <v>238</v>
      </c>
      <c r="C166" s="20">
        <f t="shared" si="2"/>
        <v>4282790.1900000004</v>
      </c>
      <c r="D166">
        <f>VLOOKUP(A166,'Last Reset Dates'!$A$2:$B$157,2,0)</f>
        <v>238</v>
      </c>
      <c r="G166" t="s">
        <v>25</v>
      </c>
      <c r="H166">
        <v>4282790.1900000004</v>
      </c>
      <c r="I166">
        <v>4298033.67</v>
      </c>
      <c r="J166">
        <v>0</v>
      </c>
    </row>
    <row r="167" spans="1:10" x14ac:dyDescent="0.25">
      <c r="A167" t="s">
        <v>146</v>
      </c>
      <c r="B167">
        <v>239</v>
      </c>
      <c r="C167" s="20">
        <f t="shared" si="2"/>
        <v>1884629.07</v>
      </c>
      <c r="D167">
        <f>VLOOKUP(A167,'Last Reset Dates'!$A$2:$B$157,2,0)</f>
        <v>239</v>
      </c>
      <c r="G167" t="s">
        <v>146</v>
      </c>
      <c r="H167">
        <v>1884629.07</v>
      </c>
      <c r="I167">
        <v>1869660.38</v>
      </c>
      <c r="J167">
        <v>0.01</v>
      </c>
    </row>
    <row r="168" spans="1:10" x14ac:dyDescent="0.25">
      <c r="A168" t="s">
        <v>106</v>
      </c>
      <c r="B168">
        <v>240</v>
      </c>
      <c r="C168" s="20">
        <f t="shared" si="2"/>
        <v>2283731.37</v>
      </c>
      <c r="D168">
        <f>VLOOKUP(A168,'Last Reset Dates'!$A$2:$B$157,2,0)</f>
        <v>240</v>
      </c>
      <c r="G168" t="s">
        <v>106</v>
      </c>
      <c r="H168">
        <v>2283731.37</v>
      </c>
      <c r="I168">
        <v>2319332.64</v>
      </c>
      <c r="J168">
        <v>-0.02</v>
      </c>
    </row>
    <row r="169" spans="1:10" x14ac:dyDescent="0.25">
      <c r="A169" t="s">
        <v>119</v>
      </c>
      <c r="B169">
        <v>243</v>
      </c>
      <c r="C169" s="20">
        <f t="shared" si="2"/>
        <v>2165549.8199999998</v>
      </c>
      <c r="D169">
        <f>VLOOKUP(A169,'Last Reset Dates'!$A$2:$B$157,2,0)</f>
        <v>243</v>
      </c>
      <c r="G169" t="s">
        <v>119</v>
      </c>
      <c r="H169">
        <v>2165549.8199999998</v>
      </c>
      <c r="I169">
        <v>2211298.69</v>
      </c>
      <c r="J169">
        <v>-0.02</v>
      </c>
    </row>
    <row r="170" spans="1:10" x14ac:dyDescent="0.25">
      <c r="A170" t="s">
        <v>295</v>
      </c>
      <c r="B170">
        <v>245</v>
      </c>
      <c r="C170" s="20">
        <f t="shared" si="2"/>
        <v>5545.19</v>
      </c>
      <c r="D170" t="e">
        <f>VLOOKUP(A170,'Last Reset Dates'!$A$2:$B$157,2,0)</f>
        <v>#N/A</v>
      </c>
      <c r="G170" t="s">
        <v>313</v>
      </c>
      <c r="H170">
        <v>902.14</v>
      </c>
    </row>
    <row r="171" spans="1:10" x14ac:dyDescent="0.25">
      <c r="A171" t="s">
        <v>301</v>
      </c>
      <c r="B171">
        <v>246</v>
      </c>
      <c r="C171" s="20">
        <f t="shared" si="2"/>
        <v>1296.04</v>
      </c>
      <c r="D171" t="e">
        <f>VLOOKUP(A171,'Last Reset Dates'!$A$2:$B$157,2,0)</f>
        <v>#N/A</v>
      </c>
      <c r="G171" t="s">
        <v>295</v>
      </c>
      <c r="H171">
        <v>5545.19</v>
      </c>
      <c r="I171">
        <v>-773.88</v>
      </c>
      <c r="J171">
        <v>-8.17</v>
      </c>
    </row>
    <row r="172" spans="1:10" x14ac:dyDescent="0.25">
      <c r="A172" t="s">
        <v>302</v>
      </c>
      <c r="B172">
        <v>247</v>
      </c>
      <c r="C172" s="20">
        <f t="shared" si="2"/>
        <v>0</v>
      </c>
      <c r="D172" t="e">
        <f>VLOOKUP(A172,'Last Reset Dates'!$A$2:$B$157,2,0)</f>
        <v>#N/A</v>
      </c>
      <c r="G172" t="s">
        <v>301</v>
      </c>
      <c r="H172">
        <v>1296.04</v>
      </c>
      <c r="I172">
        <v>-204.6</v>
      </c>
      <c r="J172">
        <v>-7.33</v>
      </c>
    </row>
    <row r="173" spans="1:10" x14ac:dyDescent="0.25">
      <c r="G173" t="s">
        <v>302</v>
      </c>
      <c r="I173">
        <v>-594.63</v>
      </c>
      <c r="J173">
        <v>-1</v>
      </c>
    </row>
  </sheetData>
  <autoFilter ref="A1:A166" xr:uid="{D377E944-015D-4EFF-BE20-F439DC28DBA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 POA</vt:lpstr>
      <vt:lpstr>Last Reset Dates</vt:lpstr>
      <vt:lpstr>R12 ABC Data 9_24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Harris, Dustin</dc:creator>
  <cp:lastModifiedBy>Harris, Dusty</cp:lastModifiedBy>
  <cp:lastPrinted>2023-11-03T15:01:30Z</cp:lastPrinted>
  <dcterms:created xsi:type="dcterms:W3CDTF">2021-11-02T15:58:52Z</dcterms:created>
  <dcterms:modified xsi:type="dcterms:W3CDTF">2026-01-08T16:32:04Z</dcterms:modified>
</cp:coreProperties>
</file>